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awholdings.sharepoint.com/sites/InvestorRelations/Shared Documents/Earnings Prep/2024/Q2/"/>
    </mc:Choice>
  </mc:AlternateContent>
  <xr:revisionPtr revIDLastSave="16" documentId="8_{34DE3AAE-CA48-4956-A7B9-0CF03097102F}" xr6:coauthVersionLast="47" xr6:coauthVersionMax="47" xr10:uidLastSave="{60D7CED7-C261-4D8C-A796-35A5D7A02C76}"/>
  <bookViews>
    <workbookView xWindow="-110" yWindow="-110" windowWidth="19420" windowHeight="11500" xr2:uid="{4946C2A4-6D15-4CA0-B93C-EF50E86C4E06}"/>
  </bookViews>
  <sheets>
    <sheet name="&gt;&gt;Metrics Home&gt;&gt;" sheetId="2" r:id="rId1"/>
    <sheet name="P&amp;L" sheetId="3" r:id="rId2"/>
    <sheet name="Non-GAAP" sheetId="4" r:id="rId3"/>
    <sheet name="Operating Metrics" sheetId="7" r:id="rId4"/>
  </sheets>
  <definedNames>
    <definedName name="_Key1" hidden="1">#REF!</definedName>
    <definedName name="_Key2" hidden="1">#REF!</definedName>
    <definedName name="_Order1" hidden="1">255</definedName>
    <definedName name="_Order2" hidden="1">255</definedName>
    <definedName name="_Regression_Int" hidden="1">1</definedName>
    <definedName name="_Sort" hidden="1">#REF!</definedName>
    <definedName name="AS2DocOpenMode" hidden="1">"AS2DocumentEdit"</definedName>
    <definedName name="CIQWBGuid" hidden="1">"b03b35e1-c945-4f09-86b5-e6593adee5ce"</definedName>
    <definedName name="Company_Name" hidden="1">#REF!</definedName>
    <definedName name="Comparative_Period" hidden="1">#REF!</definedName>
    <definedName name="CompYear" hidden="1">#REF!</definedName>
    <definedName name="Contractors">#REF!</definedName>
    <definedName name="Current_Period" hidden="1">#REF!</definedName>
    <definedName name="CurrYear" hidden="1">#REF!</definedName>
    <definedName name="HTML_CodePage" hidden="1">1252</definedName>
    <definedName name="HTML_Control" hidden="1">{"'HemAdr'!$A$1:$M$88"}</definedName>
    <definedName name="HTML_Description" hidden="1">""</definedName>
    <definedName name="HTML_Email" hidden="1">""</definedName>
    <definedName name="HTML_Header" hidden="1">"Programmas personal / sist uppdaterad 990331"</definedName>
    <definedName name="HTML_LastUpdate" hidden="1">"1999-03-31"</definedName>
    <definedName name="HTML_LineAfter" hidden="1">FALSE</definedName>
    <definedName name="HTML_LineBefore" hidden="1">FALSE</definedName>
    <definedName name="HTML_Name" hidden="1">"Madeleine"</definedName>
    <definedName name="HTML_OBDlg2" hidden="1">TRUE</definedName>
    <definedName name="HTML_OBDlg4" hidden="1">TRUE</definedName>
    <definedName name="HTML_OS" hidden="1">0</definedName>
    <definedName name="HTML_Title" hidden="1">"Programmas personal"</definedName>
    <definedName name="HTML1_10" hidden="1">"robert.schulten@corporate.ge.com"</definedName>
    <definedName name="HTML1_11" hidden="1">1</definedName>
    <definedName name="HTML1_2" hidden="1">1</definedName>
    <definedName name="HTML1_3" hidden="1">"Consigned Metals Prices"</definedName>
    <definedName name="HTML1_4" hidden="1">"Consigned Metals Prices"</definedName>
    <definedName name="HTML1_5" hidden="1">""</definedName>
    <definedName name="HTML1_6" hidden="1">-4146</definedName>
    <definedName name="HTML1_7" hidden="1">-4146</definedName>
    <definedName name="HTML1_8" hidden="1">"3/11/97"</definedName>
    <definedName name="HTML1_9" hidden="1">"Robert M. Schulten"</definedName>
    <definedName name="HTML2_10" hidden="1">"robert.schulten@corporate.ge.com"</definedName>
    <definedName name="HTML2_11" hidden="1">1</definedName>
    <definedName name="HTML2_2" hidden="1">1</definedName>
    <definedName name="HTML2_3" hidden="1">"Consigned Metals Prices"</definedName>
    <definedName name="HTML2_4" hidden="1">"Consigned Metals Prices"</definedName>
    <definedName name="HTML2_5" hidden="1">"(Cents/Lb.)"</definedName>
    <definedName name="HTML2_6" hidden="1">1</definedName>
    <definedName name="HTML2_7" hidden="1">1</definedName>
    <definedName name="HTML2_8" hidden="1">"3/11/97"</definedName>
    <definedName name="HTML2_9" hidden="1">"Robert M. Schulten"</definedName>
    <definedName name="HTML3_10" hidden="1">"robert.schulten@corporate.ge.com"</definedName>
    <definedName name="HTML3_11" hidden="1">1</definedName>
    <definedName name="HTML3_2" hidden="1">1</definedName>
    <definedName name="HTML3_3" hidden="1">"Consigned Metals Prices"</definedName>
    <definedName name="HTML3_4" hidden="1">"Consigned Metals Prices"</definedName>
    <definedName name="HTML3_5" hidden="1">"(Cents/lb)"</definedName>
    <definedName name="HTML3_6" hidden="1">-4146</definedName>
    <definedName name="HTML3_7" hidden="1">-4146</definedName>
    <definedName name="HTML3_8" hidden="1">"3/11/97"</definedName>
    <definedName name="HTML3_9" hidden="1">"Robert M. Schulten"</definedName>
    <definedName name="HTMLCount" hidden="1">3</definedName>
    <definedName name="IQ_ADDIN" hidden="1">"AUTO"</definedName>
    <definedName name="IQ_DNTM" hidden="1">700000</definedName>
    <definedName name="IQ_EXPENSE_CODE_" hidden="1">"Watermark"</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42786.1809490741</definedName>
    <definedName name="IQ_QTD" hidden="1">750000</definedName>
    <definedName name="IQ_TODAY" hidden="1">0</definedName>
    <definedName name="IQ_YTDMONTH" hidden="1">130000</definedName>
    <definedName name="Location">#REF!</definedName>
    <definedName name="LocationType">#REF!</definedName>
    <definedName name="MfgOpsLocation">#REF!</definedName>
    <definedName name="States">#REF!</definedName>
    <definedName name="Types">#REF!</definedName>
    <definedName name="VendorStatus">#REF!</definedName>
    <definedName name="vertex42_copyright" hidden="1">"© 2008-2015 Vertex42 LLC"</definedName>
    <definedName name="vertex42_id" hidden="1">"cash-flow-statement.xlsx"</definedName>
    <definedName name="vertex42_title" hidden="1">"Cash Flow Statement"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4" l="1"/>
  <c r="T39" i="4"/>
  <c r="U38" i="4"/>
  <c r="T38" i="4"/>
  <c r="U20" i="4"/>
  <c r="T20" i="4"/>
  <c r="U19" i="4"/>
  <c r="T19" i="4"/>
  <c r="U11" i="4"/>
  <c r="T11" i="4"/>
  <c r="U10" i="4"/>
  <c r="T10" i="4"/>
  <c r="T56" i="3"/>
  <c r="T55" i="3"/>
  <c r="T53" i="3"/>
  <c r="T52" i="3"/>
  <c r="T50" i="3"/>
  <c r="T49" i="3"/>
  <c r="T43" i="3"/>
  <c r="T42" i="3"/>
  <c r="T40" i="3"/>
  <c r="T39" i="3"/>
  <c r="T38" i="3"/>
  <c r="T9" i="3"/>
</calcChain>
</file>

<file path=xl/sharedStrings.xml><?xml version="1.0" encoding="utf-8"?>
<sst xmlns="http://schemas.openxmlformats.org/spreadsheetml/2006/main" count="247" uniqueCount="109">
  <si>
    <t>$ in thousands</t>
  </si>
  <si>
    <t>Gross Profit</t>
  </si>
  <si>
    <t xml:space="preserve">Metrics File Table of Contents </t>
  </si>
  <si>
    <t>1- P&amp;L</t>
  </si>
  <si>
    <t>2- Non-GAAP Reconciliations</t>
  </si>
  <si>
    <t>3- Operating Metrics</t>
  </si>
  <si>
    <t>HOME</t>
  </si>
  <si>
    <t>Income Statement and Non GAAP Financial Metrics</t>
  </si>
  <si>
    <t xml:space="preserve"> </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</si>
  <si>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</si>
  <si>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</si>
  <si>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</si>
  <si>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</si>
  <si>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</si>
  <si>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</si>
  <si>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</si>
  <si>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</si>
  <si>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</si>
  <si>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</si>
  <si>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</si>
  <si>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</si>
  <si>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</si>
  <si>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</si>
  <si>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</si>
  <si>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</si>
  <si>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</si>
  <si>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 xml:space="preserve">Q/Q </t>
  </si>
  <si>
    <t>Y/Y</t>
  </si>
  <si>
    <t>Income Statement</t>
  </si>
  <si>
    <t>Revenue, net</t>
  </si>
  <si>
    <t>Cost of goods sold</t>
  </si>
  <si>
    <t>Gross profit</t>
  </si>
  <si>
    <t>Gross profit margin</t>
  </si>
  <si>
    <t>Operating expenses</t>
  </si>
  <si>
    <t>Compensation expense</t>
  </si>
  <si>
    <t>General and administrative</t>
  </si>
  <si>
    <t>Settlement</t>
  </si>
  <si>
    <t>Depreciation and amortization</t>
  </si>
  <si>
    <t>Equity-based compensation</t>
  </si>
  <si>
    <t>Total operating expenses</t>
  </si>
  <si>
    <t>Operating loss</t>
  </si>
  <si>
    <t>Other income (expense)</t>
  </si>
  <si>
    <t>Interest expense</t>
  </si>
  <si>
    <t>Other income</t>
  </si>
  <si>
    <t>Total other income (expense)</t>
  </si>
  <si>
    <t>Loss before income taxes</t>
  </si>
  <si>
    <t>Provision for income taxes</t>
  </si>
  <si>
    <t>Net loss</t>
  </si>
  <si>
    <t>Revenue Details</t>
  </si>
  <si>
    <t>Retail revenues</t>
  </si>
  <si>
    <t>Wholesale revenues</t>
  </si>
  <si>
    <t>System-Wide revenues</t>
  </si>
  <si>
    <t>Elimination of inter-company revenues</t>
  </si>
  <si>
    <t>Total revenues, net</t>
  </si>
  <si>
    <t>Third-Party wholesale</t>
  </si>
  <si>
    <r>
      <t>Non-GAAP Financial Metrics</t>
    </r>
    <r>
      <rPr>
        <b/>
        <u/>
        <vertAlign val="superscript"/>
        <sz val="11"/>
        <color theme="1"/>
        <rFont val="Aptos Narrow"/>
        <family val="2"/>
        <scheme val="minor"/>
      </rPr>
      <t>(1)</t>
    </r>
  </si>
  <si>
    <t>Adjusted Gross Profit</t>
  </si>
  <si>
    <t>Adjusted Gross Margin</t>
  </si>
  <si>
    <t>Adjusted EBITDA</t>
  </si>
  <si>
    <t>Adjusted EBITDA Margin</t>
  </si>
  <si>
    <t>SG&amp;A ex Settlement</t>
  </si>
  <si>
    <t>`</t>
  </si>
  <si>
    <t>SG&amp;A as % of net Revenue</t>
  </si>
  <si>
    <t>1) Detailed reconciliation provided on Non-GAAP Adjustment schedule</t>
  </si>
  <si>
    <t xml:space="preserve">Adjusted Gross Profit, Adjusted Gross Margin, Adjusted EBITDA, and Adjusted EBITDA Margin are a non-GAAP financial measures. </t>
  </si>
  <si>
    <t>Please see the “Supplemental Information (Unaudited) Regarding Non-GAAP Financial Measures” at the end of this presentation for a reconciliation of non-GAAP to GAAP measures. </t>
  </si>
  <si>
    <t>Non- GAAP Adjustments</t>
  </si>
  <si>
    <t>FY2022</t>
  </si>
  <si>
    <t>Gross Margin</t>
  </si>
  <si>
    <t>Depreciation and amortization included in cost of goods sold</t>
  </si>
  <si>
    <t>Equity-based compensation included in cost of goods sold</t>
  </si>
  <si>
    <r>
      <t>Start-up costs included in cost of goods sold</t>
    </r>
    <r>
      <rPr>
        <vertAlign val="superscript"/>
        <sz val="11"/>
        <color rgb="FF000000"/>
        <rFont val="Calibri"/>
        <family val="2"/>
      </rPr>
      <t>(1)</t>
    </r>
  </si>
  <si>
    <r>
      <rPr>
        <sz val="11"/>
        <color rgb="FF000000"/>
        <rFont val="Calibri"/>
        <family val="2"/>
      </rPr>
      <t>Non-cash inventory adjustments</t>
    </r>
    <r>
      <rPr>
        <vertAlign val="superscript"/>
        <sz val="11"/>
        <color rgb="FF000000"/>
        <rFont val="Calibri"/>
        <family val="2"/>
      </rPr>
      <t>(2)</t>
    </r>
  </si>
  <si>
    <t>Net Income / (Loss)</t>
  </si>
  <si>
    <t>Income tax expense</t>
  </si>
  <si>
    <t>Other, net</t>
  </si>
  <si>
    <r>
      <rPr>
        <sz val="11"/>
        <color rgb="FF000000"/>
        <rFont val="Calibri"/>
        <family val="2"/>
      </rPr>
      <t xml:space="preserve">Non-cash inventory adjustments </t>
    </r>
    <r>
      <rPr>
        <vertAlign val="superscript"/>
        <sz val="11"/>
        <color rgb="FF000000"/>
        <rFont val="Calibri"/>
        <family val="2"/>
      </rPr>
      <t>(2)</t>
    </r>
  </si>
  <si>
    <r>
      <t>Start-up costs</t>
    </r>
    <r>
      <rPr>
        <vertAlign val="superscript"/>
        <sz val="11"/>
        <rFont val="Aptos Narrow"/>
        <family val="2"/>
        <scheme val="minor"/>
      </rPr>
      <t>(3)</t>
    </r>
  </si>
  <si>
    <r>
      <t>Transaction-related and other non-recurring expenses</t>
    </r>
    <r>
      <rPr>
        <vertAlign val="superscript"/>
        <sz val="11"/>
        <rFont val="Aptos Narrow"/>
        <family val="2"/>
        <scheme val="minor"/>
      </rPr>
      <t>(4)</t>
    </r>
  </si>
  <si>
    <t>(Gain) / loss on sale of assets</t>
  </si>
  <si>
    <t>Litigation settlement</t>
  </si>
  <si>
    <t>(1) 	Incremental expenses associated with the expansion of activities at our cultivation facilities that are not yet operating at scale, including excess overhead expenses resulting in delays from regulatory approvals at certain cultivation facilities.</t>
  </si>
  <si>
    <t xml:space="preserve">(2) Consists of write-offs of expired products, obsolete packaging, and net realizable value adjustments related to certain inventory items. </t>
  </si>
  <si>
    <t>Key Operating Metrics</t>
  </si>
  <si>
    <t>Figures in thousands except for per transaction and per pound revenue</t>
  </si>
  <si>
    <t>Retail</t>
  </si>
  <si>
    <t>% Quarter-over-Quarter Change</t>
  </si>
  <si>
    <t>Per Average Dispensary</t>
  </si>
  <si>
    <t>Annual Revenue per Dispensary</t>
  </si>
  <si>
    <r>
      <t>Open Dispensaries at Quarter-End</t>
    </r>
    <r>
      <rPr>
        <b/>
        <vertAlign val="superscript"/>
        <sz val="11"/>
        <color theme="1"/>
        <rFont val="Aptos Narrow"/>
        <family val="2"/>
        <scheme val="minor"/>
      </rPr>
      <t>(1)</t>
    </r>
  </si>
  <si>
    <t>Illinois</t>
  </si>
  <si>
    <t>Massachusetts</t>
  </si>
  <si>
    <t>New Jersey</t>
  </si>
  <si>
    <t>Michigan</t>
  </si>
  <si>
    <r>
      <t>Ohio</t>
    </r>
    <r>
      <rPr>
        <vertAlign val="superscript"/>
        <sz val="11"/>
        <color theme="1"/>
        <rFont val="Aptos Narrow"/>
        <family val="2"/>
        <scheme val="minor"/>
      </rPr>
      <t>(1)</t>
    </r>
  </si>
  <si>
    <t>Maryland</t>
  </si>
  <si>
    <t>Pennsylvania</t>
  </si>
  <si>
    <t>Partners Consolidated</t>
  </si>
  <si>
    <t>Wholesale</t>
  </si>
  <si>
    <t>Wholesale revenues, net of intercompany sales</t>
  </si>
  <si>
    <t>Intercompany Sales</t>
  </si>
  <si>
    <r>
      <t>Active Canopy Square Footage at Quarter-End</t>
    </r>
    <r>
      <rPr>
        <b/>
        <vertAlign val="superscript"/>
        <sz val="11"/>
        <color theme="1"/>
        <rFont val="Aptos Narrow"/>
        <family val="2"/>
        <scheme val="minor"/>
      </rPr>
      <t>(2)</t>
    </r>
  </si>
  <si>
    <r>
      <t>Illinois</t>
    </r>
    <r>
      <rPr>
        <vertAlign val="superscript"/>
        <sz val="11"/>
        <color theme="1"/>
        <rFont val="Aptos Narrow"/>
        <family val="2"/>
        <scheme val="minor"/>
      </rPr>
      <t>(3)</t>
    </r>
  </si>
  <si>
    <r>
      <t>Ohio</t>
    </r>
    <r>
      <rPr>
        <vertAlign val="superscript"/>
        <sz val="11"/>
        <color theme="1"/>
        <rFont val="Aptos Narrow"/>
        <family val="2"/>
        <scheme val="minor"/>
      </rPr>
      <t>(2)</t>
    </r>
  </si>
  <si>
    <t>(1) Carroll dispensary results are not included in the Company's consolidated results though September 30, 2021.</t>
  </si>
  <si>
    <t>(2) Hemma results included in the Company's consolidated results beginning May 5, 2021.</t>
  </si>
  <si>
    <t>(3) Completed just before YE. Planted in January 2022.</t>
  </si>
  <si>
    <t>(3) One-time costs associated with acquiring real estate, obtaining licenses and permits, and other costs incurred before commencement of operations at certain locations, as well as incremental expenses associated with the expansion of activities at our cultivation facilities that are not yet operating at scale, including excess overhead expenses resulting from delays in regulatory approvals at certain cultivation facilities. Also includes other one-time expenses, as applicable.</t>
  </si>
  <si>
    <t>(4) 	Legal and professional fees associated with litigation matters, potential acquisitions, and other regulatory matters and other non-recurring expenses. Also  includes fair value adjustments related to earn-outs and certain reserves, as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</si>
</sst>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0.0%\)"/>
    <numFmt numFmtId="167" formatCode="_(* #,##0.0000_);_(* \(#,##0.0000\);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u/>
      <sz val="11"/>
      <color theme="10"/>
      <name val="Aptos Narrow"/>
      <family val="2"/>
      <scheme val="minor"/>
    </font>
    <font>
      <i/>
      <sz val="11"/>
      <color theme="1"/>
      <name val="Aptos Narrow"/>
      <family val="2"/>
      <scheme val="minor"/>
    </font>
    <font>
      <b/>
      <u/>
      <sz val="11"/>
      <color theme="1"/>
      <name val="Aptos Narrow"/>
      <family val="2"/>
      <scheme val="minor"/>
    </font>
    <font>
      <b/>
      <u/>
      <vertAlign val="superscript"/>
      <sz val="11"/>
      <color theme="1"/>
      <name val="Aptos Narrow"/>
      <family val="2"/>
      <scheme val="minor"/>
    </font>
    <font>
      <sz val="11"/>
      <color rgb="FF0033CC"/>
      <name val="Aptos Narrow"/>
      <family val="2"/>
      <scheme val="minor"/>
    </font>
    <font>
      <sz val="11"/>
      <color rgb="FF000000"/>
      <name val="Calibri"/>
      <family val="2"/>
    </font>
    <font>
      <vertAlign val="superscript"/>
      <sz val="11"/>
      <color rgb="FF000000"/>
      <name val="Calibri"/>
      <family val="2"/>
    </font>
    <font>
      <b/>
      <i/>
      <sz val="11"/>
      <color theme="1"/>
      <name val="Aptos Narrow"/>
      <family val="2"/>
      <scheme val="minor"/>
    </font>
    <font>
      <b/>
      <u/>
      <sz val="11"/>
      <name val="Aptos Narrow"/>
      <family val="2"/>
      <scheme val="minor"/>
    </font>
    <font>
      <sz val="11"/>
      <name val="Aptos Narrow"/>
      <family val="2"/>
      <scheme val="minor"/>
    </font>
    <font>
      <b/>
      <sz val="11"/>
      <name val="Aptos Narrow"/>
      <family val="2"/>
      <scheme val="minor"/>
    </font>
    <font>
      <sz val="11"/>
      <name val="Calibri"/>
      <family val="2"/>
    </font>
    <font>
      <vertAlign val="superscript"/>
      <sz val="11"/>
      <name val="Aptos Narrow"/>
      <family val="2"/>
      <scheme val="minor"/>
    </font>
    <font>
      <b/>
      <vertAlign val="superscript"/>
      <sz val="11"/>
      <color theme="1"/>
      <name val="Aptos Narrow"/>
      <family val="2"/>
      <scheme val="minor"/>
    </font>
    <font>
      <vertAlign val="superscript"/>
      <sz val="11"/>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BEDF5"/>
        <bgColor indexed="64"/>
      </patternFill>
    </fill>
  </fills>
  <borders count="6">
    <border>
      <left/>
      <right/>
      <top/>
      <bottom/>
      <diagonal/>
    </border>
    <border>
      <left/>
      <right/>
      <top/>
      <bottom style="thin">
        <color auto="1"/>
      </bottom>
      <diagonal/>
    </border>
    <border>
      <left/>
      <right/>
      <top style="thin">
        <color auto="1"/>
      </top>
      <bottom style="double">
        <color auto="1"/>
      </bottom>
      <diagonal/>
    </border>
    <border>
      <left/>
      <right/>
      <top style="mediumDashed">
        <color rgb="FF0070C0"/>
      </top>
      <bottom/>
      <diagonal/>
    </border>
    <border>
      <left/>
      <right/>
      <top style="thin">
        <color auto="1"/>
      </top>
      <bottom/>
      <diagonal/>
    </border>
    <border>
      <left/>
      <right/>
      <top style="mediumDashed">
        <color rgb="FF00B0F0"/>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0" fontId="15" fillId="0" borderId="0"/>
  </cellStyleXfs>
  <cellXfs count="113">
    <xf numFmtId="0" fontId="0" fillId="0" borderId="0" xfId="0"/>
    <xf numFmtId="0" fontId="2" fillId="0" borderId="0" xfId="0" applyFont="1"/>
    <xf numFmtId="0" fontId="4" fillId="0" borderId="0" xfId="4"/>
    <xf numFmtId="0" fontId="0" fillId="2" borderId="0" xfId="0" applyFill="1"/>
    <xf numFmtId="43" fontId="0" fillId="2" borderId="0" xfId="0" applyNumberFormat="1" applyFill="1"/>
    <xf numFmtId="0" fontId="4" fillId="2" borderId="0" xfId="4" applyFill="1"/>
    <xf numFmtId="0" fontId="2" fillId="2" borderId="0" xfId="0" applyFont="1" applyFill="1"/>
    <xf numFmtId="0" fontId="5" fillId="2" borderId="0" xfId="0" applyFont="1" applyFill="1"/>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0" borderId="1" xfId="0" applyFont="1" applyBorder="1" applyAlignment="1">
      <alignment horizontal="center"/>
    </xf>
    <xf numFmtId="0" fontId="6" fillId="2" borderId="0" xfId="0" applyFont="1" applyFill="1"/>
    <xf numFmtId="0" fontId="2" fillId="2" borderId="0" xfId="0" applyFont="1" applyFill="1" applyAlignment="1">
      <alignment horizontal="center"/>
    </xf>
    <xf numFmtId="0" fontId="2" fillId="3" borderId="0" xfId="0" applyFont="1" applyFill="1" applyAlignment="1">
      <alignment horizontal="center"/>
    </xf>
    <xf numFmtId="0" fontId="2" fillId="0" borderId="0" xfId="0" applyFont="1" applyAlignment="1">
      <alignment horizontal="center"/>
    </xf>
    <xf numFmtId="0" fontId="2" fillId="0" borderId="0" xfId="0" applyFont="1" applyAlignment="1">
      <alignment vertical="center" wrapText="1"/>
    </xf>
    <xf numFmtId="42" fontId="2" fillId="2" borderId="0" xfId="0" applyNumberFormat="1" applyFont="1" applyFill="1"/>
    <xf numFmtId="42" fontId="2" fillId="3" borderId="0" xfId="0" applyNumberFormat="1" applyFont="1" applyFill="1"/>
    <xf numFmtId="42" fontId="2" fillId="0" borderId="0" xfId="0" applyNumberFormat="1" applyFont="1"/>
    <xf numFmtId="164" fontId="0" fillId="2" borderId="0" xfId="2" applyNumberFormat="1" applyFont="1" applyFill="1"/>
    <xf numFmtId="164" fontId="2" fillId="2" borderId="0" xfId="2" applyNumberFormat="1" applyFont="1" applyFill="1"/>
    <xf numFmtId="0" fontId="0" fillId="0" borderId="0" xfId="0" applyAlignment="1">
      <alignment horizontal="left" vertical="center" wrapText="1" indent="1"/>
    </xf>
    <xf numFmtId="41" fontId="0" fillId="2" borderId="1" xfId="0" applyNumberFormat="1" applyFill="1" applyBorder="1"/>
    <xf numFmtId="41" fontId="0" fillId="3" borderId="1" xfId="0" applyNumberFormat="1" applyFill="1" applyBorder="1"/>
    <xf numFmtId="41" fontId="0" fillId="0" borderId="1" xfId="0" applyNumberFormat="1" applyBorder="1"/>
    <xf numFmtId="41" fontId="2" fillId="2" borderId="0" xfId="0" applyNumberFormat="1" applyFont="1" applyFill="1"/>
    <xf numFmtId="41" fontId="2" fillId="3" borderId="0" xfId="0" applyNumberFormat="1" applyFont="1" applyFill="1"/>
    <xf numFmtId="41" fontId="2" fillId="0" borderId="0" xfId="0" applyNumberFormat="1" applyFont="1"/>
    <xf numFmtId="165" fontId="0" fillId="2" borderId="0" xfId="1" applyNumberFormat="1" applyFont="1" applyFill="1"/>
    <xf numFmtId="0" fontId="5" fillId="0" borderId="0" xfId="0" applyFont="1" applyAlignment="1">
      <alignment vertical="center" wrapText="1"/>
    </xf>
    <xf numFmtId="164" fontId="5" fillId="2" borderId="0" xfId="2" applyNumberFormat="1" applyFont="1" applyFill="1"/>
    <xf numFmtId="164" fontId="5" fillId="3" borderId="0" xfId="2" applyNumberFormat="1" applyFont="1" applyFill="1"/>
    <xf numFmtId="164" fontId="5" fillId="0" borderId="0" xfId="2" applyNumberFormat="1" applyFont="1" applyFill="1"/>
    <xf numFmtId="164" fontId="2" fillId="0" borderId="0" xfId="2" applyNumberFormat="1" applyFont="1" applyFill="1"/>
    <xf numFmtId="41" fontId="0" fillId="2" borderId="0" xfId="0" applyNumberFormat="1" applyFill="1"/>
    <xf numFmtId="41" fontId="0" fillId="3" borderId="0" xfId="0" applyNumberFormat="1" applyFill="1"/>
    <xf numFmtId="41" fontId="0" fillId="0" borderId="0" xfId="0" applyNumberFormat="1"/>
    <xf numFmtId="0" fontId="0" fillId="0" borderId="0" xfId="0" applyAlignment="1">
      <alignment vertical="center" wrapText="1"/>
    </xf>
    <xf numFmtId="42" fontId="2" fillId="2" borderId="2" xfId="0" applyNumberFormat="1" applyFont="1" applyFill="1" applyBorder="1"/>
    <xf numFmtId="42" fontId="2" fillId="3" borderId="2" xfId="0" applyNumberFormat="1" applyFont="1" applyFill="1" applyBorder="1"/>
    <xf numFmtId="42" fontId="2" fillId="0" borderId="2" xfId="0" applyNumberFormat="1" applyFont="1" applyBorder="1"/>
    <xf numFmtId="0" fontId="2" fillId="3" borderId="0" xfId="0" applyFont="1" applyFill="1"/>
    <xf numFmtId="0" fontId="0" fillId="0" borderId="3" xfId="0" applyBorder="1" applyAlignment="1">
      <alignment vertical="center" wrapText="1"/>
    </xf>
    <xf numFmtId="0" fontId="2" fillId="2" borderId="3" xfId="0" applyFont="1" applyFill="1" applyBorder="1"/>
    <xf numFmtId="0" fontId="2" fillId="3" borderId="3" xfId="0" applyFont="1" applyFill="1" applyBorder="1"/>
    <xf numFmtId="0" fontId="2" fillId="0" borderId="3" xfId="0" applyFont="1" applyBorder="1"/>
    <xf numFmtId="0" fontId="6" fillId="0" borderId="0" xfId="0" applyFont="1" applyAlignment="1">
      <alignment vertical="center" wrapText="1"/>
    </xf>
    <xf numFmtId="41" fontId="2" fillId="0" borderId="1" xfId="0" applyNumberFormat="1" applyFont="1" applyBorder="1"/>
    <xf numFmtId="41" fontId="2" fillId="3" borderId="1" xfId="0" applyNumberFormat="1" applyFont="1" applyFill="1" applyBorder="1"/>
    <xf numFmtId="42" fontId="2" fillId="0" borderId="1" xfId="0" applyNumberFormat="1" applyFont="1" applyBorder="1"/>
    <xf numFmtId="0" fontId="2" fillId="0" borderId="0" xfId="0" applyFont="1" applyAlignment="1">
      <alignment horizontal="left" vertical="center" wrapText="1"/>
    </xf>
    <xf numFmtId="0" fontId="5" fillId="0" borderId="0" xfId="0" applyFont="1" applyAlignment="1">
      <alignment horizontal="left" vertical="center" wrapText="1" indent="2"/>
    </xf>
    <xf numFmtId="164" fontId="5" fillId="0" borderId="0" xfId="0" applyNumberFormat="1" applyFont="1"/>
    <xf numFmtId="164" fontId="5" fillId="3" borderId="0" xfId="0" applyNumberFormat="1" applyFont="1" applyFill="1"/>
    <xf numFmtId="0" fontId="5" fillId="0" borderId="0" xfId="0" applyFont="1"/>
    <xf numFmtId="166" fontId="5" fillId="0" borderId="0" xfId="0" applyNumberFormat="1" applyFont="1"/>
    <xf numFmtId="166" fontId="5" fillId="3" borderId="0" xfId="0" applyNumberFormat="1" applyFont="1" applyFill="1"/>
    <xf numFmtId="167" fontId="0" fillId="2" borderId="0" xfId="1" applyNumberFormat="1" applyFont="1" applyFill="1"/>
    <xf numFmtId="0" fontId="0" fillId="2" borderId="0" xfId="0" applyFill="1" applyAlignment="1">
      <alignment horizontal="left" wrapText="1"/>
    </xf>
    <xf numFmtId="0" fontId="0" fillId="0" borderId="0" xfId="0" applyAlignment="1">
      <alignment horizontal="left" wrapText="1"/>
    </xf>
    <xf numFmtId="42" fontId="0" fillId="2" borderId="0" xfId="0" applyNumberFormat="1" applyFill="1"/>
    <xf numFmtId="0" fontId="6" fillId="0" borderId="0" xfId="0" applyFont="1" applyAlignment="1">
      <alignment vertical="top"/>
    </xf>
    <xf numFmtId="0" fontId="8" fillId="3" borderId="0" xfId="0" applyFont="1" applyFill="1" applyAlignment="1">
      <alignment vertical="top"/>
    </xf>
    <xf numFmtId="0" fontId="0" fillId="0" borderId="0" xfId="0" applyAlignment="1">
      <alignment vertical="top"/>
    </xf>
    <xf numFmtId="0" fontId="2" fillId="0" borderId="0" xfId="0" applyFont="1" applyAlignment="1">
      <alignment vertical="top"/>
    </xf>
    <xf numFmtId="42" fontId="2" fillId="0" borderId="0" xfId="0" applyNumberFormat="1" applyFont="1" applyAlignment="1">
      <alignment vertical="top"/>
    </xf>
    <xf numFmtId="42" fontId="2" fillId="3" borderId="0" xfId="0" applyNumberFormat="1" applyFont="1" applyFill="1" applyAlignment="1">
      <alignment vertical="top"/>
    </xf>
    <xf numFmtId="0" fontId="5" fillId="0" borderId="0" xfId="0" applyFont="1" applyAlignment="1">
      <alignment horizontal="left" vertical="top" indent="1"/>
    </xf>
    <xf numFmtId="0" fontId="0" fillId="3" borderId="0" xfId="0" applyFill="1"/>
    <xf numFmtId="0" fontId="0" fillId="0" borderId="0" xfId="0"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2" fillId="4" borderId="4" xfId="0" applyFont="1" applyFill="1" applyBorder="1" applyAlignment="1">
      <alignment vertical="top"/>
    </xf>
    <xf numFmtId="42" fontId="2" fillId="4" borderId="4" xfId="0" applyNumberFormat="1" applyFont="1" applyFill="1" applyBorder="1" applyAlignment="1">
      <alignment vertical="top"/>
    </xf>
    <xf numFmtId="0" fontId="11" fillId="4" borderId="1" xfId="0" applyFont="1" applyFill="1" applyBorder="1" applyAlignment="1">
      <alignment horizontal="left" vertical="top" indent="1"/>
    </xf>
    <xf numFmtId="164" fontId="11" fillId="4" borderId="1" xfId="2" applyNumberFormat="1" applyFont="1" applyFill="1" applyBorder="1"/>
    <xf numFmtId="42" fontId="2" fillId="2" borderId="3" xfId="0" applyNumberFormat="1" applyFont="1" applyFill="1" applyBorder="1"/>
    <xf numFmtId="0" fontId="12" fillId="0" borderId="0" xfId="0" applyFont="1" applyAlignment="1">
      <alignment vertical="top"/>
    </xf>
    <xf numFmtId="0" fontId="13" fillId="3" borderId="0" xfId="0" applyFont="1" applyFill="1" applyAlignment="1">
      <alignment vertical="top"/>
    </xf>
    <xf numFmtId="0" fontId="14" fillId="0" borderId="0" xfId="0" applyFont="1" applyAlignment="1">
      <alignment vertical="top"/>
    </xf>
    <xf numFmtId="0" fontId="13" fillId="0" borderId="0" xfId="0" applyFont="1" applyAlignment="1">
      <alignment horizontal="left" vertical="top" indent="1"/>
    </xf>
    <xf numFmtId="0" fontId="9" fillId="0" borderId="0" xfId="0" applyFont="1" applyAlignment="1">
      <alignment horizontal="left" vertical="top" indent="1"/>
    </xf>
    <xf numFmtId="0" fontId="13" fillId="0" borderId="0" xfId="0" applyFont="1" applyAlignment="1">
      <alignment horizontal="left" vertical="top" wrapText="1" indent="1"/>
    </xf>
    <xf numFmtId="166" fontId="11" fillId="4" borderId="1" xfId="2" applyNumberFormat="1" applyFont="1" applyFill="1" applyBorder="1"/>
    <xf numFmtId="41" fontId="0" fillId="2" borderId="0" xfId="0" applyNumberFormat="1" applyFill="1" applyAlignment="1">
      <alignment wrapText="1"/>
    </xf>
    <xf numFmtId="44" fontId="0" fillId="2" borderId="0" xfId="0" applyNumberFormat="1" applyFill="1"/>
    <xf numFmtId="0" fontId="0" fillId="2" borderId="0" xfId="0" applyFill="1" applyAlignment="1">
      <alignment wrapText="1"/>
    </xf>
    <xf numFmtId="0" fontId="0" fillId="2" borderId="0" xfId="0" applyFill="1" applyAlignment="1">
      <alignment horizontal="left" vertical="top" wrapText="1"/>
    </xf>
    <xf numFmtId="0" fontId="0" fillId="2" borderId="0" xfId="0" applyFill="1" applyAlignment="1">
      <alignment vertical="top" wrapText="1"/>
    </xf>
    <xf numFmtId="44" fontId="0" fillId="2" borderId="0" xfId="0" applyNumberFormat="1" applyFill="1" applyAlignment="1">
      <alignment vertical="top" wrapText="1"/>
    </xf>
    <xf numFmtId="42" fontId="0" fillId="2" borderId="0" xfId="0" applyNumberFormat="1" applyFill="1" applyAlignment="1">
      <alignment vertical="top" wrapText="1"/>
    </xf>
    <xf numFmtId="0" fontId="2" fillId="4" borderId="0" xfId="0" applyFont="1" applyFill="1" applyAlignment="1">
      <alignment vertical="center" wrapText="1"/>
    </xf>
    <xf numFmtId="42" fontId="2" fillId="4" borderId="0" xfId="0" applyNumberFormat="1" applyFont="1" applyFill="1"/>
    <xf numFmtId="0" fontId="5" fillId="4" borderId="0" xfId="0" applyFont="1" applyFill="1" applyAlignment="1">
      <alignment horizontal="left" indent="1"/>
    </xf>
    <xf numFmtId="164" fontId="5" fillId="4" borderId="0" xfId="2" applyNumberFormat="1" applyFont="1" applyFill="1"/>
    <xf numFmtId="0" fontId="2" fillId="4" borderId="0" xfId="0" applyFont="1" applyFill="1"/>
    <xf numFmtId="166" fontId="5" fillId="2" borderId="0" xfId="2" applyNumberFormat="1" applyFont="1" applyFill="1"/>
    <xf numFmtId="166" fontId="2" fillId="2" borderId="0" xfId="0" applyNumberFormat="1" applyFont="1" applyFill="1"/>
    <xf numFmtId="166" fontId="2" fillId="3" borderId="0" xfId="0" applyNumberFormat="1" applyFont="1" applyFill="1"/>
    <xf numFmtId="42" fontId="0" fillId="3" borderId="0" xfId="0" applyNumberFormat="1" applyFill="1"/>
    <xf numFmtId="41" fontId="2" fillId="4" borderId="0" xfId="0" applyNumberFormat="1" applyFont="1" applyFill="1"/>
    <xf numFmtId="0" fontId="0" fillId="2" borderId="0" xfId="0" applyFill="1" applyAlignment="1">
      <alignment horizontal="left" indent="1"/>
    </xf>
    <xf numFmtId="1" fontId="0" fillId="2" borderId="0" xfId="0" applyNumberFormat="1" applyFill="1"/>
    <xf numFmtId="0" fontId="0" fillId="2" borderId="5" xfId="0" applyFill="1" applyBorder="1"/>
    <xf numFmtId="0" fontId="0" fillId="3" borderId="5" xfId="0" applyFill="1" applyBorder="1"/>
    <xf numFmtId="166" fontId="5" fillId="4" borderId="0" xfId="2" applyNumberFormat="1" applyFont="1" applyFill="1"/>
    <xf numFmtId="9" fontId="1" fillId="4" borderId="0" xfId="2" applyFont="1" applyFill="1"/>
    <xf numFmtId="3" fontId="0" fillId="0" borderId="0" xfId="0" applyNumberFormat="1"/>
    <xf numFmtId="0" fontId="0" fillId="2" borderId="0" xfId="0" applyFill="1" applyAlignment="1">
      <alignment horizontal="left" wrapText="1"/>
    </xf>
    <xf numFmtId="0" fontId="0" fillId="2" borderId="0" xfId="0" applyFill="1" applyAlignment="1">
      <alignment horizontal="left" vertical="top" wrapText="1"/>
    </xf>
    <xf numFmtId="0" fontId="0" fillId="0" borderId="0" xfId="0" applyAlignment="1">
      <alignment horizontal="left" vertical="top" wrapText="1"/>
    </xf>
    <xf numFmtId="0" fontId="5" fillId="2" borderId="0" xfId="0" applyFont="1" applyFill="1" applyAlignment="1">
      <alignment horizontal="left" wrapText="1"/>
    </xf>
    <xf numFmtId="43" fontId="2" fillId="2" borderId="0" xfId="1" applyFont="1" applyFill="1"/>
  </cellXfs>
  <cellStyles count="6">
    <cellStyle name="Comma" xfId="1" builtinId="3"/>
    <cellStyle name="Hyperlink" xfId="4" builtinId="8"/>
    <cellStyle name="Normal" xfId="0" builtinId="0"/>
    <cellStyle name="Normal 2" xfId="3" xr:uid="{41AE7906-3BD3-4A61-BD2E-CC261B36CC96}"/>
    <cellStyle name="Normal 2 2 2" xfId="5" xr:uid="{9EEFE623-FCEB-492D-9469-426071E789E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47625</xdr:rowOff>
    </xdr:from>
    <xdr:to>
      <xdr:col>2</xdr:col>
      <xdr:colOff>517017</xdr:colOff>
      <xdr:row>6</xdr:row>
      <xdr:rowOff>20955</xdr:rowOff>
    </xdr:to>
    <xdr:pic>
      <xdr:nvPicPr>
        <xdr:cNvPr id="2" name="Picture 1">
          <a:extLst>
            <a:ext uri="{FF2B5EF4-FFF2-40B4-BE49-F238E27FC236}">
              <a16:creationId xmlns:a16="http://schemas.microsoft.com/office/drawing/2014/main" id="{B9368663-3E38-4E1D-A409-FC7B34B889D9}"/>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09550" y="231775"/>
          <a:ext cx="1526667" cy="894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1540637</xdr:colOff>
      <xdr:row>4</xdr:row>
      <xdr:rowOff>92710</xdr:rowOff>
    </xdr:to>
    <xdr:pic>
      <xdr:nvPicPr>
        <xdr:cNvPr id="2" name="Picture 1">
          <a:extLst>
            <a:ext uri="{FF2B5EF4-FFF2-40B4-BE49-F238E27FC236}">
              <a16:creationId xmlns:a16="http://schemas.microsoft.com/office/drawing/2014/main" id="{6AB8CDF9-CCAC-4DEE-AA2A-DCF90036A615}"/>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203450" y="0"/>
          <a:ext cx="1540637" cy="835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207065</xdr:colOff>
      <xdr:row>0</xdr:row>
      <xdr:rowOff>0</xdr:rowOff>
    </xdr:from>
    <xdr:to>
      <xdr:col>1</xdr:col>
      <xdr:colOff>1468619</xdr:colOff>
      <xdr:row>4</xdr:row>
      <xdr:rowOff>55245</xdr:rowOff>
    </xdr:to>
    <xdr:pic>
      <xdr:nvPicPr>
        <xdr:cNvPr id="2" name="Picture 1">
          <a:extLst>
            <a:ext uri="{FF2B5EF4-FFF2-40B4-BE49-F238E27FC236}">
              <a16:creationId xmlns:a16="http://schemas.microsoft.com/office/drawing/2014/main" id="{280300A3-F2F3-4668-B0B6-D8ECAF0BFF9A}"/>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398065" y="184150"/>
          <a:ext cx="1490154" cy="791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0</xdr:col>
      <xdr:colOff>1505077</xdr:colOff>
      <xdr:row>4</xdr:row>
      <xdr:rowOff>95250</xdr:rowOff>
    </xdr:to>
    <xdr:pic>
      <xdr:nvPicPr>
        <xdr:cNvPr id="2" name="Picture 1">
          <a:extLst>
            <a:ext uri="{FF2B5EF4-FFF2-40B4-BE49-F238E27FC236}">
              <a16:creationId xmlns:a16="http://schemas.microsoft.com/office/drawing/2014/main" id="{C52A892E-2FC7-40FA-82E0-833DB2CEEEEA}"/>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7620"/>
          <a:ext cx="1505077" cy="8432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8D25C-EF5F-4384-A2E5-F52BFB3564E6}">
  <sheetPr>
    <tabColor rgb="FFFFFF00"/>
  </sheetPr>
  <dimension ref="A1:H17"/>
  <sheetViews>
    <sheetView showGridLines="0" tabSelected="1" workbookViewId="0"/>
  </sheetViews>
  <sheetFormatPr defaultColWidth="0" defaultRowHeight="14.5" customHeight="1" zeroHeight="1" x14ac:dyDescent="0.35"/>
  <cols>
    <col min="1" max="8" width="8.7265625" customWidth="1"/>
    <col min="9" max="16384" width="9.26953125" hidden="1"/>
  </cols>
  <sheetData>
    <row r="1" spans="2:3" x14ac:dyDescent="0.35"/>
    <row r="2" spans="2:3" x14ac:dyDescent="0.35"/>
    <row r="3" spans="2:3" x14ac:dyDescent="0.35"/>
    <row r="4" spans="2:3" x14ac:dyDescent="0.35"/>
    <row r="5" spans="2:3" x14ac:dyDescent="0.35"/>
    <row r="6" spans="2:3" x14ac:dyDescent="0.35"/>
    <row r="7" spans="2:3" x14ac:dyDescent="0.35">
      <c r="B7" s="1" t="s">
        <v>2</v>
      </c>
      <c r="C7" s="1"/>
    </row>
    <row r="8" spans="2:3" x14ac:dyDescent="0.35">
      <c r="B8" s="2" t="s">
        <v>3</v>
      </c>
    </row>
    <row r="9" spans="2:3" x14ac:dyDescent="0.35">
      <c r="B9" s="2" t="s">
        <v>4</v>
      </c>
    </row>
    <row r="10" spans="2:3" x14ac:dyDescent="0.35">
      <c r="B10" s="2" t="s">
        <v>5</v>
      </c>
    </row>
    <row r="11" spans="2:3" x14ac:dyDescent="0.35"/>
    <row r="12" spans="2:3" x14ac:dyDescent="0.35"/>
    <row r="13" spans="2:3" x14ac:dyDescent="0.35"/>
    <row r="14" spans="2:3" x14ac:dyDescent="0.35"/>
    <row r="15" spans="2:3" x14ac:dyDescent="0.35"/>
    <row r="16" spans="2:3" x14ac:dyDescent="0.35"/>
    <row r="17" x14ac:dyDescent="0.35"/>
  </sheetData>
  <hyperlinks>
    <hyperlink ref="B8" location="'P&amp;L'!A1" display="1- P&amp;L" xr:uid="{E40125DC-3012-4367-98A5-357C7174327E}"/>
    <hyperlink ref="B9" location="'Non-GAAP'!A1" display="2- Non-GAAP Reconciliations" xr:uid="{440E2C3D-A9E6-4313-8BCC-3A1BF6BFD07F}"/>
    <hyperlink ref="B10" location="'Operating Metrics'!A1" display="3- Operating Metrics" xr:uid="{3961CE2F-172C-4718-B03D-190698BD5C8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E0AD-DE03-4DDA-96EB-9C965F33BB3B}">
  <sheetPr>
    <tabColor rgb="FFFFFF00"/>
    <pageSetUpPr fitToPage="1"/>
  </sheetPr>
  <dimension ref="A1:AT63"/>
  <sheetViews>
    <sheetView showGridLines="0" topLeftCell="A20" zoomScale="115" zoomScaleNormal="115" workbookViewId="0">
      <selection activeCell="T45" sqref="T45"/>
    </sheetView>
  </sheetViews>
  <sheetFormatPr defaultColWidth="0" defaultRowHeight="15" customHeight="1" zeroHeight="1" outlineLevelCol="1" x14ac:dyDescent="0.35"/>
  <cols>
    <col min="1" max="1" width="38.26953125" style="3" customWidth="1"/>
    <col min="2" max="5" width="10.26953125" style="3" hidden="1" customWidth="1" outlineLevel="1"/>
    <col min="6" max="6" width="11.26953125" style="3" hidden="1" customWidth="1" outlineLevel="1"/>
    <col min="7" max="7" width="10.26953125" style="3" hidden="1" customWidth="1" outlineLevel="1" collapsed="1"/>
    <col min="8" max="8" width="10.26953125" style="3" hidden="1" customWidth="1" outlineLevel="1"/>
    <col min="9" max="10" width="10.54296875" style="3" hidden="1" customWidth="1" outlineLevel="1"/>
    <col min="11" max="11" width="10.7265625" style="3" hidden="1" customWidth="1" outlineLevel="1"/>
    <col min="12" max="12" width="10.54296875" bestFit="1" customWidth="1" collapsed="1"/>
    <col min="13" max="13" width="10.26953125" style="3" customWidth="1"/>
    <col min="14" max="15" width="10.54296875" style="3" customWidth="1"/>
    <col min="16" max="16" width="10.7265625" style="3" customWidth="1"/>
    <col min="17" max="18" width="10.54296875" bestFit="1" customWidth="1"/>
    <col min="19" max="19" width="11.453125" style="3" customWidth="1"/>
    <col min="20" max="20" width="10.7265625" style="3" bestFit="1" customWidth="1"/>
    <col min="21" max="21" width="10.7265625" style="3" customWidth="1"/>
    <col min="22" max="39" width="8.7265625" style="3" hidden="1" customWidth="1"/>
    <col min="40" max="46" width="0" style="3" hidden="1" customWidth="1"/>
    <col min="47" max="16384" width="8.7265625" style="3" hidden="1"/>
  </cols>
  <sheetData>
    <row r="1" spans="1:21" ht="14.5" x14ac:dyDescent="0.35">
      <c r="C1" s="4"/>
      <c r="D1" s="4"/>
      <c r="I1" s="4"/>
      <c r="N1" s="4"/>
    </row>
    <row r="2" spans="1:21" ht="14.5" x14ac:dyDescent="0.35">
      <c r="I2" s="4"/>
      <c r="N2" s="4"/>
    </row>
    <row r="3" spans="1:21" ht="15" customHeight="1" x14ac:dyDescent="0.35"/>
    <row r="4" spans="1:21" ht="14.5" x14ac:dyDescent="0.35">
      <c r="K4" s="5" t="s">
        <v>6</v>
      </c>
      <c r="P4" s="5"/>
    </row>
    <row r="5" spans="1:21" ht="14.5" x14ac:dyDescent="0.35">
      <c r="A5" s="6" t="s">
        <v>7</v>
      </c>
    </row>
    <row r="6" spans="1:21" ht="14.5" x14ac:dyDescent="0.35">
      <c r="A6" s="7" t="s">
        <v>0</v>
      </c>
      <c r="S6" s="6" t="s">
        <v>8</v>
      </c>
      <c r="T6" s="6" t="s">
        <v>8</v>
      </c>
    </row>
    <row r="7" spans="1:21" s="6" customFormat="1" ht="14.5" x14ac:dyDescent="0.35">
      <c r="B7" s="8" t="s">
        <v>9</v>
      </c>
      <c r="C7" s="8" t="s">
        <v>10</v>
      </c>
      <c r="D7" s="8" t="s">
        <v>11</v>
      </c>
      <c r="E7" s="8" t="s">
        <v>12</v>
      </c>
      <c r="F7" s="9" t="s">
        <v>13</v>
      </c>
      <c r="G7" s="8" t="s">
        <v>14</v>
      </c>
      <c r="H7" s="8" t="s">
        <v>15</v>
      </c>
      <c r="I7" s="8" t="s">
        <v>16</v>
      </c>
      <c r="J7" s="8" t="s">
        <v>17</v>
      </c>
      <c r="K7" s="9" t="s">
        <v>18</v>
      </c>
      <c r="L7" s="10" t="s">
        <v>19</v>
      </c>
      <c r="M7" s="8" t="s">
        <v>20</v>
      </c>
      <c r="N7" s="8" t="s">
        <v>21</v>
      </c>
      <c r="O7" s="8" t="s">
        <v>22</v>
      </c>
      <c r="P7" s="9" t="s">
        <v>23</v>
      </c>
      <c r="Q7" s="10" t="s">
        <v>24</v>
      </c>
      <c r="R7" s="10" t="s">
        <v>25</v>
      </c>
      <c r="S7" s="6" t="s">
        <v>26</v>
      </c>
      <c r="T7" s="6" t="s">
        <v>27</v>
      </c>
    </row>
    <row r="8" spans="1:21" s="6" customFormat="1" ht="14.5" x14ac:dyDescent="0.35">
      <c r="A8" s="11" t="s">
        <v>28</v>
      </c>
      <c r="B8" s="12"/>
      <c r="C8" s="12"/>
      <c r="D8" s="12"/>
      <c r="E8" s="12"/>
      <c r="F8" s="13"/>
      <c r="G8" s="12"/>
      <c r="H8" s="12"/>
      <c r="I8" s="12"/>
      <c r="J8" s="12"/>
      <c r="K8" s="13"/>
      <c r="L8" s="14"/>
      <c r="M8" s="12"/>
      <c r="N8" s="12"/>
      <c r="O8" s="12"/>
      <c r="P8" s="13"/>
      <c r="Q8" s="14"/>
      <c r="R8" s="14"/>
      <c r="S8" s="3"/>
      <c r="T8" s="3"/>
    </row>
    <row r="9" spans="1:21" s="6" customFormat="1" ht="14.5" x14ac:dyDescent="0.35">
      <c r="A9" s="15" t="s">
        <v>29</v>
      </c>
      <c r="B9" s="16">
        <v>66137</v>
      </c>
      <c r="C9" s="16">
        <v>83367</v>
      </c>
      <c r="D9" s="16">
        <v>94382</v>
      </c>
      <c r="E9" s="16">
        <v>88495</v>
      </c>
      <c r="F9" s="17">
        <v>332381</v>
      </c>
      <c r="G9" s="16">
        <v>85090</v>
      </c>
      <c r="H9" s="16">
        <v>97499</v>
      </c>
      <c r="I9" s="16">
        <v>111238</v>
      </c>
      <c r="J9" s="16">
        <v>112099</v>
      </c>
      <c r="K9" s="17">
        <v>405926</v>
      </c>
      <c r="L9" s="18">
        <v>114176</v>
      </c>
      <c r="M9" s="16">
        <v>122988</v>
      </c>
      <c r="N9" s="16">
        <v>141268</v>
      </c>
      <c r="O9" s="16">
        <v>140158</v>
      </c>
      <c r="P9" s="17">
        <v>518590</v>
      </c>
      <c r="Q9" s="18">
        <v>142410</v>
      </c>
      <c r="R9" s="18">
        <v>141536</v>
      </c>
      <c r="S9" s="19">
        <v>-6.1372094656274578E-3</v>
      </c>
      <c r="T9" s="19">
        <f>R9/M9-1</f>
        <v>0.15081146128077538</v>
      </c>
      <c r="U9" s="112" t="s">
        <v>8</v>
      </c>
    </row>
    <row r="10" spans="1:21" s="6" customFormat="1" ht="14.5" x14ac:dyDescent="0.35">
      <c r="A10" s="21" t="s">
        <v>30</v>
      </c>
      <c r="B10" s="22">
        <v>36470</v>
      </c>
      <c r="C10" s="22">
        <v>48851</v>
      </c>
      <c r="D10" s="22">
        <v>53428</v>
      </c>
      <c r="E10" s="22">
        <v>57661</v>
      </c>
      <c r="F10" s="23">
        <v>196410</v>
      </c>
      <c r="G10" s="22">
        <v>61643</v>
      </c>
      <c r="H10" s="22">
        <v>64531</v>
      </c>
      <c r="I10" s="22">
        <v>74602</v>
      </c>
      <c r="J10" s="22">
        <v>70587</v>
      </c>
      <c r="K10" s="23">
        <v>271363</v>
      </c>
      <c r="L10" s="24">
        <v>78472</v>
      </c>
      <c r="M10" s="22">
        <v>94669</v>
      </c>
      <c r="N10" s="22">
        <v>97711</v>
      </c>
      <c r="O10" s="22">
        <v>92617</v>
      </c>
      <c r="P10" s="23">
        <v>363469</v>
      </c>
      <c r="Q10" s="24">
        <v>90373</v>
      </c>
      <c r="R10" s="24">
        <v>99963</v>
      </c>
      <c r="S10" s="19"/>
      <c r="T10" s="19"/>
    </row>
    <row r="11" spans="1:21" s="6" customFormat="1" ht="14.5" x14ac:dyDescent="0.35">
      <c r="A11" s="15" t="s">
        <v>31</v>
      </c>
      <c r="B11" s="25">
        <v>29667</v>
      </c>
      <c r="C11" s="25">
        <v>34516</v>
      </c>
      <c r="D11" s="25">
        <v>40954</v>
      </c>
      <c r="E11" s="25">
        <v>30834</v>
      </c>
      <c r="F11" s="26">
        <v>135971</v>
      </c>
      <c r="G11" s="25">
        <v>23447</v>
      </c>
      <c r="H11" s="25">
        <v>32968</v>
      </c>
      <c r="I11" s="25">
        <v>36636</v>
      </c>
      <c r="J11" s="25">
        <v>41512</v>
      </c>
      <c r="K11" s="26">
        <v>134563</v>
      </c>
      <c r="L11" s="27">
        <v>35704</v>
      </c>
      <c r="M11" s="25">
        <v>28319</v>
      </c>
      <c r="N11" s="25">
        <v>43557</v>
      </c>
      <c r="O11" s="25">
        <v>47541</v>
      </c>
      <c r="P11" s="26">
        <v>155121</v>
      </c>
      <c r="Q11" s="27">
        <v>52037</v>
      </c>
      <c r="R11" s="27">
        <v>41573</v>
      </c>
      <c r="S11" s="28"/>
      <c r="T11" s="28"/>
    </row>
    <row r="12" spans="1:21" s="6" customFormat="1" ht="14.5" x14ac:dyDescent="0.35">
      <c r="A12" s="29" t="s">
        <v>32</v>
      </c>
      <c r="B12" s="30">
        <v>0.44856887974961068</v>
      </c>
      <c r="C12" s="30">
        <v>0.41402473400746098</v>
      </c>
      <c r="D12" s="30">
        <v>0.43391748426606769</v>
      </c>
      <c r="E12" s="30">
        <v>0.34842646477202099</v>
      </c>
      <c r="F12" s="31">
        <v>0.40908174654989304</v>
      </c>
      <c r="G12" s="30">
        <v>0.27555529439417087</v>
      </c>
      <c r="H12" s="30">
        <v>0.33813680140309132</v>
      </c>
      <c r="I12" s="30">
        <v>0.32934788471565474</v>
      </c>
      <c r="J12" s="30">
        <v>0.3703155246701576</v>
      </c>
      <c r="K12" s="31">
        <v>0.33149638111379909</v>
      </c>
      <c r="L12" s="32">
        <v>0.312710201793722</v>
      </c>
      <c r="M12" s="30">
        <v>0.23025823657592612</v>
      </c>
      <c r="N12" s="30">
        <v>0.30832885012883315</v>
      </c>
      <c r="O12" s="30">
        <v>0.33919576477974855</v>
      </c>
      <c r="P12" s="31">
        <v>0.29912069264737073</v>
      </c>
      <c r="Q12" s="32">
        <v>0.36540271048381434</v>
      </c>
      <c r="R12" s="32">
        <v>0.2937273909111463</v>
      </c>
    </row>
    <row r="13" spans="1:21" s="6" customFormat="1" ht="14.5" x14ac:dyDescent="0.35">
      <c r="A13" s="15"/>
      <c r="B13" s="20"/>
      <c r="C13" s="20"/>
      <c r="D13" s="20"/>
      <c r="E13" s="20"/>
      <c r="F13" s="26"/>
      <c r="G13" s="20"/>
      <c r="H13" s="20"/>
      <c r="I13" s="20"/>
      <c r="J13" s="20"/>
      <c r="K13" s="26"/>
      <c r="L13" s="33"/>
      <c r="M13" s="20"/>
      <c r="N13" s="20"/>
      <c r="O13" s="20"/>
      <c r="P13" s="26"/>
      <c r="Q13" s="33"/>
      <c r="R13" s="33"/>
    </row>
    <row r="14" spans="1:21" s="6" customFormat="1" ht="14.5" x14ac:dyDescent="0.35">
      <c r="A14" s="15" t="s">
        <v>33</v>
      </c>
      <c r="B14" s="25"/>
      <c r="C14" s="25"/>
      <c r="D14" s="25"/>
      <c r="E14" s="25"/>
      <c r="F14" s="26"/>
      <c r="G14" s="25"/>
      <c r="H14" s="25"/>
      <c r="I14" s="25"/>
      <c r="J14" s="25"/>
      <c r="K14" s="26"/>
      <c r="L14" s="27"/>
      <c r="M14" s="25"/>
      <c r="N14" s="25"/>
      <c r="O14" s="25"/>
      <c r="P14" s="26"/>
      <c r="Q14" s="27"/>
      <c r="R14" s="27"/>
    </row>
    <row r="15" spans="1:21" s="6" customFormat="1" ht="14.5" x14ac:dyDescent="0.35">
      <c r="A15" s="21" t="s">
        <v>34</v>
      </c>
      <c r="B15" s="34">
        <v>7565</v>
      </c>
      <c r="C15" s="34">
        <v>11943</v>
      </c>
      <c r="D15" s="34">
        <v>10847</v>
      </c>
      <c r="E15" s="34">
        <v>10068</v>
      </c>
      <c r="F15" s="35">
        <v>40423</v>
      </c>
      <c r="G15" s="34">
        <v>11996</v>
      </c>
      <c r="H15" s="34">
        <v>11928</v>
      </c>
      <c r="I15" s="34">
        <v>12523</v>
      </c>
      <c r="J15" s="34">
        <v>13688</v>
      </c>
      <c r="K15" s="35">
        <v>50135</v>
      </c>
      <c r="L15" s="36">
        <v>13534</v>
      </c>
      <c r="M15" s="34">
        <v>12502</v>
      </c>
      <c r="N15" s="34">
        <v>14721</v>
      </c>
      <c r="O15" s="34">
        <v>22098</v>
      </c>
      <c r="P15" s="35">
        <v>62855</v>
      </c>
      <c r="Q15" s="36">
        <v>17230</v>
      </c>
      <c r="R15" s="36">
        <v>13949</v>
      </c>
    </row>
    <row r="16" spans="1:21" s="6" customFormat="1" ht="14.5" x14ac:dyDescent="0.35">
      <c r="A16" s="21" t="s">
        <v>35</v>
      </c>
      <c r="B16" s="34">
        <v>12675</v>
      </c>
      <c r="C16" s="34">
        <v>14488</v>
      </c>
      <c r="D16" s="34">
        <v>13387</v>
      </c>
      <c r="E16" s="34">
        <v>10306</v>
      </c>
      <c r="F16" s="35">
        <v>50856</v>
      </c>
      <c r="G16" s="34">
        <v>15995</v>
      </c>
      <c r="H16" s="34">
        <v>14699</v>
      </c>
      <c r="I16" s="34">
        <v>14611</v>
      </c>
      <c r="J16" s="34">
        <v>16187</v>
      </c>
      <c r="K16" s="35">
        <v>61492</v>
      </c>
      <c r="L16" s="36">
        <v>11569</v>
      </c>
      <c r="M16" s="34">
        <v>14564</v>
      </c>
      <c r="N16" s="34">
        <v>14659</v>
      </c>
      <c r="O16" s="34">
        <v>13726</v>
      </c>
      <c r="P16" s="35">
        <v>54518</v>
      </c>
      <c r="Q16" s="36">
        <v>17044</v>
      </c>
      <c r="R16" s="36">
        <v>17392</v>
      </c>
    </row>
    <row r="17" spans="1:19" s="6" customFormat="1" ht="14.5" x14ac:dyDescent="0.35">
      <c r="A17" s="21" t="s">
        <v>36</v>
      </c>
      <c r="B17" s="34">
        <v>36511</v>
      </c>
      <c r="C17" s="34"/>
      <c r="D17" s="34"/>
      <c r="E17" s="34"/>
      <c r="F17" s="35">
        <v>36511</v>
      </c>
      <c r="G17" s="34">
        <v>5000</v>
      </c>
      <c r="H17" s="34">
        <v>0</v>
      </c>
      <c r="I17" s="34">
        <v>0</v>
      </c>
      <c r="J17" s="34">
        <v>0</v>
      </c>
      <c r="K17" s="35">
        <v>5000</v>
      </c>
      <c r="L17" s="36">
        <v>0</v>
      </c>
      <c r="M17" s="34">
        <v>0</v>
      </c>
      <c r="N17" s="34">
        <v>0</v>
      </c>
      <c r="O17" s="34">
        <v>0</v>
      </c>
      <c r="P17" s="35">
        <v>0</v>
      </c>
      <c r="Q17" s="36">
        <v>0</v>
      </c>
      <c r="R17" s="36">
        <v>0</v>
      </c>
    </row>
    <row r="18" spans="1:19" s="6" customFormat="1" ht="14.5" x14ac:dyDescent="0.35">
      <c r="A18" s="21" t="s">
        <v>37</v>
      </c>
      <c r="B18" s="34">
        <v>2419</v>
      </c>
      <c r="C18" s="34">
        <v>2470</v>
      </c>
      <c r="D18" s="34">
        <v>2520</v>
      </c>
      <c r="E18" s="34">
        <v>2628</v>
      </c>
      <c r="F18" s="35">
        <v>10037</v>
      </c>
      <c r="G18" s="34">
        <v>2732</v>
      </c>
      <c r="H18" s="34">
        <v>3057</v>
      </c>
      <c r="I18" s="34">
        <v>3272</v>
      </c>
      <c r="J18" s="34">
        <v>5033</v>
      </c>
      <c r="K18" s="35">
        <v>14094</v>
      </c>
      <c r="L18" s="36">
        <v>7392</v>
      </c>
      <c r="M18" s="34">
        <v>7041</v>
      </c>
      <c r="N18" s="34">
        <v>7495</v>
      </c>
      <c r="O18" s="34">
        <v>7607</v>
      </c>
      <c r="P18" s="35">
        <v>29535</v>
      </c>
      <c r="Q18" s="36">
        <v>8718</v>
      </c>
      <c r="R18" s="36">
        <v>8576</v>
      </c>
    </row>
    <row r="19" spans="1:19" s="6" customFormat="1" ht="14.15" customHeight="1" x14ac:dyDescent="0.35">
      <c r="A19" s="21" t="s">
        <v>38</v>
      </c>
      <c r="B19" s="22">
        <v>2487</v>
      </c>
      <c r="C19" s="22">
        <v>1711</v>
      </c>
      <c r="D19" s="22">
        <v>2587</v>
      </c>
      <c r="E19" s="22">
        <v>8565</v>
      </c>
      <c r="F19" s="23">
        <v>15350</v>
      </c>
      <c r="G19" s="22">
        <v>2504</v>
      </c>
      <c r="H19" s="22">
        <v>3888</v>
      </c>
      <c r="I19" s="22">
        <v>3753</v>
      </c>
      <c r="J19" s="22">
        <v>1223</v>
      </c>
      <c r="K19" s="23">
        <v>11368</v>
      </c>
      <c r="L19" s="24">
        <v>2954</v>
      </c>
      <c r="M19" s="22">
        <v>2198</v>
      </c>
      <c r="N19" s="22">
        <v>3134</v>
      </c>
      <c r="O19" s="22">
        <v>3547</v>
      </c>
      <c r="P19" s="23">
        <v>11833</v>
      </c>
      <c r="Q19" s="24">
        <v>6469</v>
      </c>
      <c r="R19" s="24">
        <v>3178</v>
      </c>
    </row>
    <row r="20" spans="1:19" s="6" customFormat="1" ht="14.5" x14ac:dyDescent="0.35">
      <c r="A20" s="15" t="s">
        <v>39</v>
      </c>
      <c r="B20" s="25">
        <v>61657</v>
      </c>
      <c r="C20" s="25">
        <v>30612</v>
      </c>
      <c r="D20" s="25">
        <v>29341</v>
      </c>
      <c r="E20" s="25">
        <v>31567</v>
      </c>
      <c r="F20" s="26">
        <v>153177</v>
      </c>
      <c r="G20" s="25">
        <v>38227</v>
      </c>
      <c r="H20" s="25">
        <v>33572</v>
      </c>
      <c r="I20" s="25">
        <v>34159</v>
      </c>
      <c r="J20" s="25">
        <v>36131</v>
      </c>
      <c r="K20" s="26">
        <v>142089</v>
      </c>
      <c r="L20" s="27">
        <v>35449</v>
      </c>
      <c r="M20" s="25">
        <v>36305</v>
      </c>
      <c r="N20" s="25">
        <v>40009</v>
      </c>
      <c r="O20" s="25">
        <v>46978</v>
      </c>
      <c r="P20" s="26">
        <v>158741</v>
      </c>
      <c r="Q20" s="27">
        <v>49461</v>
      </c>
      <c r="R20" s="27">
        <v>43095</v>
      </c>
      <c r="S20" s="16"/>
    </row>
    <row r="21" spans="1:19" s="6" customFormat="1" ht="6" customHeight="1" x14ac:dyDescent="0.35">
      <c r="A21" s="37"/>
      <c r="B21" s="25"/>
      <c r="C21" s="25"/>
      <c r="D21" s="25"/>
      <c r="E21" s="25"/>
      <c r="F21" s="26"/>
      <c r="G21" s="25"/>
      <c r="H21" s="25"/>
      <c r="I21" s="25"/>
      <c r="J21" s="25"/>
      <c r="K21" s="26"/>
      <c r="L21" s="27"/>
      <c r="M21" s="25"/>
      <c r="N21" s="25"/>
      <c r="O21" s="25"/>
      <c r="P21" s="26"/>
      <c r="Q21" s="27"/>
      <c r="R21" s="27"/>
    </row>
    <row r="22" spans="1:19" s="6" customFormat="1" ht="14.5" x14ac:dyDescent="0.35">
      <c r="A22" s="15" t="s">
        <v>40</v>
      </c>
      <c r="B22" s="25">
        <v>-31990</v>
      </c>
      <c r="C22" s="25">
        <v>3904</v>
      </c>
      <c r="D22" s="25">
        <v>11613</v>
      </c>
      <c r="E22" s="25">
        <v>-733</v>
      </c>
      <c r="F22" s="26">
        <v>-17206</v>
      </c>
      <c r="G22" s="25">
        <v>-14780</v>
      </c>
      <c r="H22" s="25">
        <v>-604</v>
      </c>
      <c r="I22" s="25">
        <v>2477</v>
      </c>
      <c r="J22" s="25">
        <v>5381</v>
      </c>
      <c r="K22" s="26">
        <v>-7526</v>
      </c>
      <c r="L22" s="27">
        <v>255</v>
      </c>
      <c r="M22" s="25">
        <v>-7986</v>
      </c>
      <c r="N22" s="25">
        <v>3548</v>
      </c>
      <c r="O22" s="25">
        <v>563</v>
      </c>
      <c r="P22" s="26">
        <v>-3620</v>
      </c>
      <c r="Q22" s="27">
        <v>2576</v>
      </c>
      <c r="R22" s="27">
        <v>-1522</v>
      </c>
    </row>
    <row r="23" spans="1:19" s="6" customFormat="1" ht="14.5" x14ac:dyDescent="0.35">
      <c r="A23" s="37"/>
      <c r="B23" s="25"/>
      <c r="C23" s="25"/>
      <c r="D23" s="25"/>
      <c r="E23" s="25"/>
      <c r="F23" s="26"/>
      <c r="G23" s="25"/>
      <c r="H23" s="25"/>
      <c r="I23" s="25"/>
      <c r="J23" s="25"/>
      <c r="K23" s="26"/>
      <c r="L23" s="27"/>
      <c r="M23" s="25"/>
      <c r="N23" s="25"/>
      <c r="O23" s="25"/>
      <c r="P23" s="26"/>
      <c r="Q23" s="27"/>
      <c r="R23" s="27"/>
    </row>
    <row r="24" spans="1:19" s="6" customFormat="1" ht="14.5" x14ac:dyDescent="0.35">
      <c r="A24" s="15" t="s">
        <v>41</v>
      </c>
      <c r="B24" s="25"/>
      <c r="C24" s="25"/>
      <c r="D24" s="25"/>
      <c r="E24" s="25"/>
      <c r="F24" s="26"/>
      <c r="G24" s="25"/>
      <c r="H24" s="25"/>
      <c r="I24" s="25"/>
      <c r="J24" s="25"/>
      <c r="K24" s="26"/>
      <c r="L24" s="27"/>
      <c r="M24" s="25"/>
      <c r="N24" s="25"/>
      <c r="O24" s="25"/>
      <c r="P24" s="26"/>
      <c r="Q24" s="27"/>
      <c r="R24" s="27"/>
    </row>
    <row r="25" spans="1:19" s="6" customFormat="1" ht="14.5" x14ac:dyDescent="0.35">
      <c r="A25" s="21" t="s">
        <v>42</v>
      </c>
      <c r="B25" s="34">
        <v>7337</v>
      </c>
      <c r="C25" s="34">
        <v>36888</v>
      </c>
      <c r="D25" s="34">
        <v>12376</v>
      </c>
      <c r="E25" s="34">
        <v>7388</v>
      </c>
      <c r="F25" s="35">
        <v>63989</v>
      </c>
      <c r="G25" s="34">
        <v>6031</v>
      </c>
      <c r="H25" s="34">
        <v>9246</v>
      </c>
      <c r="I25" s="34">
        <v>8434</v>
      </c>
      <c r="J25" s="34">
        <v>8725</v>
      </c>
      <c r="K25" s="35">
        <v>32436</v>
      </c>
      <c r="L25" s="36">
        <v>8975</v>
      </c>
      <c r="M25" s="34">
        <v>10480</v>
      </c>
      <c r="N25" s="34">
        <v>8963</v>
      </c>
      <c r="O25" s="34">
        <v>8565</v>
      </c>
      <c r="P25" s="35">
        <v>36983</v>
      </c>
      <c r="Q25" s="36">
        <v>8538</v>
      </c>
      <c r="R25" s="36">
        <v>8535</v>
      </c>
      <c r="S25" s="16"/>
    </row>
    <row r="26" spans="1:19" s="6" customFormat="1" ht="14.5" x14ac:dyDescent="0.35">
      <c r="A26" s="21" t="s">
        <v>43</v>
      </c>
      <c r="B26" s="22">
        <v>-80</v>
      </c>
      <c r="C26" s="22">
        <v>-82</v>
      </c>
      <c r="D26" s="22">
        <v>-44</v>
      </c>
      <c r="E26" s="22">
        <v>-49</v>
      </c>
      <c r="F26" s="23">
        <v>-255</v>
      </c>
      <c r="G26" s="22">
        <v>-103</v>
      </c>
      <c r="H26" s="22">
        <v>-151</v>
      </c>
      <c r="I26" s="22">
        <v>-273</v>
      </c>
      <c r="J26" s="22">
        <v>-229</v>
      </c>
      <c r="K26" s="23">
        <v>-756</v>
      </c>
      <c r="L26" s="24">
        <v>-265</v>
      </c>
      <c r="M26" s="22">
        <v>-24045</v>
      </c>
      <c r="N26" s="22">
        <v>-901</v>
      </c>
      <c r="O26" s="22">
        <v>-632</v>
      </c>
      <c r="P26" s="23">
        <v>-25843</v>
      </c>
      <c r="Q26" s="24">
        <v>-310</v>
      </c>
      <c r="R26" s="24">
        <v>-379</v>
      </c>
    </row>
    <row r="27" spans="1:19" s="6" customFormat="1" ht="14.5" x14ac:dyDescent="0.35">
      <c r="A27" s="15" t="s">
        <v>44</v>
      </c>
      <c r="B27" s="25">
        <v>7257</v>
      </c>
      <c r="C27" s="25">
        <v>36806</v>
      </c>
      <c r="D27" s="25">
        <v>12332</v>
      </c>
      <c r="E27" s="25">
        <v>7339</v>
      </c>
      <c r="F27" s="26">
        <v>63734</v>
      </c>
      <c r="G27" s="25">
        <v>5928</v>
      </c>
      <c r="H27" s="25">
        <v>9095</v>
      </c>
      <c r="I27" s="25">
        <v>8161</v>
      </c>
      <c r="J27" s="25">
        <v>8496</v>
      </c>
      <c r="K27" s="26">
        <v>31680</v>
      </c>
      <c r="L27" s="27">
        <v>8710</v>
      </c>
      <c r="M27" s="25">
        <v>-13565</v>
      </c>
      <c r="N27" s="25">
        <v>8062</v>
      </c>
      <c r="O27" s="25">
        <v>7933</v>
      </c>
      <c r="P27" s="26">
        <v>11140</v>
      </c>
      <c r="Q27" s="27">
        <v>8228</v>
      </c>
      <c r="R27" s="27">
        <v>8156</v>
      </c>
    </row>
    <row r="28" spans="1:19" s="6" customFormat="1" ht="6" customHeight="1" x14ac:dyDescent="0.35">
      <c r="A28" s="37"/>
      <c r="B28" s="25"/>
      <c r="C28" s="25"/>
      <c r="D28" s="25"/>
      <c r="E28" s="25"/>
      <c r="F28" s="26"/>
      <c r="G28" s="25"/>
      <c r="H28" s="25"/>
      <c r="I28" s="25"/>
      <c r="J28" s="25"/>
      <c r="K28" s="26"/>
      <c r="L28" s="27"/>
      <c r="M28" s="25"/>
      <c r="N28" s="25"/>
      <c r="O28" s="25"/>
      <c r="P28" s="26"/>
      <c r="Q28" s="27"/>
      <c r="R28" s="27"/>
    </row>
    <row r="29" spans="1:19" s="6" customFormat="1" ht="14.5" x14ac:dyDescent="0.35">
      <c r="A29" s="15" t="s">
        <v>45</v>
      </c>
      <c r="B29" s="25">
        <v>-39247</v>
      </c>
      <c r="C29" s="25">
        <v>-32902</v>
      </c>
      <c r="D29" s="25">
        <v>-719</v>
      </c>
      <c r="E29" s="25">
        <v>-8072</v>
      </c>
      <c r="F29" s="26">
        <v>-80940</v>
      </c>
      <c r="G29" s="25">
        <v>-20708</v>
      </c>
      <c r="H29" s="25">
        <v>-9699</v>
      </c>
      <c r="I29" s="25">
        <v>-5684</v>
      </c>
      <c r="J29" s="25">
        <v>-3115</v>
      </c>
      <c r="K29" s="26">
        <v>-39206</v>
      </c>
      <c r="L29" s="27">
        <v>-8455</v>
      </c>
      <c r="M29" s="25">
        <v>5579</v>
      </c>
      <c r="N29" s="25">
        <v>-4514</v>
      </c>
      <c r="O29" s="25">
        <v>-7370</v>
      </c>
      <c r="P29" s="26">
        <v>-14760</v>
      </c>
      <c r="Q29" s="27">
        <v>-5652</v>
      </c>
      <c r="R29" s="27">
        <v>-9678</v>
      </c>
    </row>
    <row r="30" spans="1:19" s="6" customFormat="1" ht="8.25" customHeight="1" x14ac:dyDescent="0.35">
      <c r="A30" s="37"/>
      <c r="B30" s="25"/>
      <c r="C30" s="25"/>
      <c r="D30" s="25"/>
      <c r="E30" s="25"/>
      <c r="F30" s="26"/>
      <c r="G30" s="25"/>
      <c r="H30" s="25"/>
      <c r="I30" s="25"/>
      <c r="J30" s="25"/>
      <c r="K30" s="26"/>
      <c r="L30" s="27"/>
      <c r="M30" s="25"/>
      <c r="N30" s="25"/>
      <c r="O30" s="25"/>
      <c r="P30" s="26"/>
      <c r="Q30" s="27"/>
      <c r="R30" s="27"/>
    </row>
    <row r="31" spans="1:19" s="6" customFormat="1" ht="14.5" x14ac:dyDescent="0.35">
      <c r="A31" s="21" t="s">
        <v>46</v>
      </c>
      <c r="B31" s="22">
        <v>8976</v>
      </c>
      <c r="C31" s="22">
        <v>11995</v>
      </c>
      <c r="D31" s="22">
        <v>12307</v>
      </c>
      <c r="E31" s="22">
        <v>8442</v>
      </c>
      <c r="F31" s="23">
        <v>41720</v>
      </c>
      <c r="G31" s="22">
        <v>7107</v>
      </c>
      <c r="H31" s="22">
        <v>11472</v>
      </c>
      <c r="I31" s="22">
        <v>11178</v>
      </c>
      <c r="J31" s="22">
        <v>11937</v>
      </c>
      <c r="K31" s="23">
        <v>41694</v>
      </c>
      <c r="L31" s="24">
        <v>10017</v>
      </c>
      <c r="M31" s="22">
        <v>4737</v>
      </c>
      <c r="N31" s="22">
        <v>6726</v>
      </c>
      <c r="O31" s="22">
        <v>11974</v>
      </c>
      <c r="P31" s="23">
        <v>33454</v>
      </c>
      <c r="Q31" s="24">
        <v>12510</v>
      </c>
      <c r="R31" s="24">
        <v>12106</v>
      </c>
    </row>
    <row r="32" spans="1:19" s="6" customFormat="1" thickBot="1" x14ac:dyDescent="0.4">
      <c r="A32" s="15" t="s">
        <v>47</v>
      </c>
      <c r="B32" s="38">
        <v>-48223</v>
      </c>
      <c r="C32" s="38">
        <v>-44897</v>
      </c>
      <c r="D32" s="38">
        <v>-13026</v>
      </c>
      <c r="E32" s="38">
        <v>-16514</v>
      </c>
      <c r="F32" s="39">
        <v>-122660</v>
      </c>
      <c r="G32" s="38">
        <v>-27815</v>
      </c>
      <c r="H32" s="38">
        <v>-21171</v>
      </c>
      <c r="I32" s="38">
        <v>-16862</v>
      </c>
      <c r="J32" s="38">
        <v>-15052</v>
      </c>
      <c r="K32" s="39">
        <v>-80900</v>
      </c>
      <c r="L32" s="40">
        <v>-18472</v>
      </c>
      <c r="M32" s="38">
        <v>842</v>
      </c>
      <c r="N32" s="38">
        <v>-11240</v>
      </c>
      <c r="O32" s="38">
        <v>-19344</v>
      </c>
      <c r="P32" s="39">
        <v>-48214</v>
      </c>
      <c r="Q32" s="40">
        <v>-18162</v>
      </c>
      <c r="R32" s="40">
        <v>-21784</v>
      </c>
    </row>
    <row r="33" spans="1:21" s="6" customFormat="1" ht="15.5" thickTop="1" thickBot="1" x14ac:dyDescent="0.4">
      <c r="A33" s="37"/>
      <c r="F33" s="41"/>
      <c r="K33" s="41"/>
      <c r="L33" s="1"/>
      <c r="P33" s="41"/>
      <c r="Q33" s="1"/>
      <c r="R33" s="1"/>
    </row>
    <row r="34" spans="1:21" s="6" customFormat="1" ht="14.5" x14ac:dyDescent="0.35">
      <c r="A34" s="42"/>
      <c r="B34" s="43"/>
      <c r="C34" s="43"/>
      <c r="D34" s="43"/>
      <c r="E34" s="43"/>
      <c r="F34" s="44"/>
      <c r="G34" s="43"/>
      <c r="H34" s="43"/>
      <c r="I34" s="43"/>
      <c r="J34" s="43"/>
      <c r="K34" s="44"/>
      <c r="L34" s="45"/>
      <c r="M34" s="43"/>
      <c r="N34" s="43"/>
      <c r="O34" s="43"/>
      <c r="P34" s="44"/>
      <c r="Q34" s="45"/>
      <c r="R34" s="45"/>
    </row>
    <row r="35" spans="1:21" s="6" customFormat="1" ht="14.5" x14ac:dyDescent="0.35">
      <c r="A35" s="37"/>
      <c r="B35" s="8" t="s">
        <v>9</v>
      </c>
      <c r="C35" s="8" t="s">
        <v>10</v>
      </c>
      <c r="D35" s="8" t="s">
        <v>11</v>
      </c>
      <c r="E35" s="8" t="s">
        <v>12</v>
      </c>
      <c r="F35" s="9" t="s">
        <v>13</v>
      </c>
      <c r="G35" s="8" t="s">
        <v>14</v>
      </c>
      <c r="H35" s="8" t="s">
        <v>15</v>
      </c>
      <c r="I35" s="8" t="s">
        <v>16</v>
      </c>
      <c r="J35" s="8" t="s">
        <v>17</v>
      </c>
      <c r="K35" s="9" t="s">
        <v>18</v>
      </c>
      <c r="L35" s="10" t="s">
        <v>19</v>
      </c>
      <c r="M35" s="8" t="s">
        <v>20</v>
      </c>
      <c r="N35" s="8" t="s">
        <v>21</v>
      </c>
      <c r="O35" s="8" t="s">
        <v>22</v>
      </c>
      <c r="P35" s="9" t="s">
        <v>23</v>
      </c>
      <c r="Q35" s="10" t="s">
        <v>24</v>
      </c>
      <c r="R35" s="10" t="s">
        <v>25</v>
      </c>
    </row>
    <row r="36" spans="1:21" s="6" customFormat="1" ht="14.5" x14ac:dyDescent="0.35">
      <c r="A36" s="46" t="s">
        <v>48</v>
      </c>
      <c r="F36" s="41"/>
      <c r="K36" s="41"/>
      <c r="L36" s="1"/>
      <c r="P36" s="41"/>
      <c r="Q36" s="1"/>
      <c r="R36" s="1"/>
      <c r="S36" s="6" t="s">
        <v>26</v>
      </c>
      <c r="T36" s="6" t="s">
        <v>27</v>
      </c>
    </row>
    <row r="37" spans="1:21" s="6" customFormat="1" ht="3" customHeight="1" x14ac:dyDescent="0.35">
      <c r="A37" s="37"/>
      <c r="F37" s="41"/>
      <c r="K37" s="41"/>
      <c r="L37" s="1"/>
      <c r="P37" s="41"/>
      <c r="Q37" s="1"/>
      <c r="R37" s="1"/>
      <c r="S37" s="3"/>
      <c r="T37" s="3"/>
    </row>
    <row r="38" spans="1:21" s="6" customFormat="1" ht="14.5" x14ac:dyDescent="0.35">
      <c r="A38" s="21" t="s">
        <v>49</v>
      </c>
      <c r="B38" s="18">
        <v>45521</v>
      </c>
      <c r="C38" s="18">
        <v>58038</v>
      </c>
      <c r="D38" s="18">
        <v>63517</v>
      </c>
      <c r="E38" s="18">
        <v>64855</v>
      </c>
      <c r="F38" s="17">
        <v>231931</v>
      </c>
      <c r="G38" s="18">
        <v>63289</v>
      </c>
      <c r="H38" s="18">
        <v>75556</v>
      </c>
      <c r="I38" s="18">
        <v>82793</v>
      </c>
      <c r="J38" s="18">
        <v>84297</v>
      </c>
      <c r="K38" s="17">
        <v>305935</v>
      </c>
      <c r="L38" s="18">
        <v>82745.075000000012</v>
      </c>
      <c r="M38" s="18">
        <v>89854.246999999988</v>
      </c>
      <c r="N38" s="18">
        <v>101262.94700000001</v>
      </c>
      <c r="O38" s="18">
        <v>97309.482000000018</v>
      </c>
      <c r="P38" s="17">
        <v>371171.75099999999</v>
      </c>
      <c r="Q38" s="18">
        <v>95204.662000000011</v>
      </c>
      <c r="R38" s="18">
        <v>93078.309000000008</v>
      </c>
      <c r="S38" s="19">
        <v>-2.2334547020396944E-2</v>
      </c>
      <c r="T38" s="19">
        <f>R38/M38-1</f>
        <v>3.5881019625038091E-2</v>
      </c>
      <c r="U38" s="20"/>
    </row>
    <row r="39" spans="1:21" s="6" customFormat="1" ht="14.5" x14ac:dyDescent="0.35">
      <c r="A39" s="21" t="s">
        <v>50</v>
      </c>
      <c r="B39" s="47">
        <v>30342</v>
      </c>
      <c r="C39" s="47">
        <v>39473</v>
      </c>
      <c r="D39" s="47">
        <v>41526</v>
      </c>
      <c r="E39" s="47">
        <v>37142</v>
      </c>
      <c r="F39" s="48">
        <v>148483</v>
      </c>
      <c r="G39" s="47">
        <v>37933</v>
      </c>
      <c r="H39" s="47">
        <v>42114</v>
      </c>
      <c r="I39" s="47">
        <v>51465</v>
      </c>
      <c r="J39" s="47">
        <v>50239</v>
      </c>
      <c r="K39" s="48">
        <v>181751</v>
      </c>
      <c r="L39" s="49">
        <v>58414.256999999998</v>
      </c>
      <c r="M39" s="49">
        <v>61177.985999999997</v>
      </c>
      <c r="N39" s="49">
        <v>68670.73000000001</v>
      </c>
      <c r="O39" s="49">
        <v>75801.812000000005</v>
      </c>
      <c r="P39" s="48">
        <v>264064.78500000003</v>
      </c>
      <c r="Q39" s="49">
        <v>78954.467000000004</v>
      </c>
      <c r="R39" s="49">
        <v>79587.100000000006</v>
      </c>
      <c r="S39" s="19">
        <v>8.0126308749572939E-3</v>
      </c>
      <c r="T39" s="19">
        <f>R39/M39-1</f>
        <v>0.30091075570876114</v>
      </c>
      <c r="U39" s="20"/>
    </row>
    <row r="40" spans="1:21" s="6" customFormat="1" ht="14.5" x14ac:dyDescent="0.35">
      <c r="A40" s="50" t="s">
        <v>51</v>
      </c>
      <c r="B40" s="27">
        <v>75863</v>
      </c>
      <c r="C40" s="27">
        <v>97511</v>
      </c>
      <c r="D40" s="27">
        <v>105043</v>
      </c>
      <c r="E40" s="27">
        <v>101997</v>
      </c>
      <c r="F40" s="26">
        <v>380414</v>
      </c>
      <c r="G40" s="27">
        <v>101222</v>
      </c>
      <c r="H40" s="27">
        <v>117670</v>
      </c>
      <c r="I40" s="27">
        <v>134258</v>
      </c>
      <c r="J40" s="27">
        <v>134536</v>
      </c>
      <c r="K40" s="26">
        <v>487686</v>
      </c>
      <c r="L40" s="27">
        <v>141159.33199999999</v>
      </c>
      <c r="M40" s="27">
        <v>151032.23299999998</v>
      </c>
      <c r="N40" s="27">
        <v>169933.67700000003</v>
      </c>
      <c r="O40" s="27">
        <v>173111.29400000002</v>
      </c>
      <c r="P40" s="26">
        <v>635236.53600000008</v>
      </c>
      <c r="Q40" s="27">
        <v>174159.12900000002</v>
      </c>
      <c r="R40" s="27">
        <v>172665.40900000001</v>
      </c>
      <c r="S40" s="19">
        <v>-8.5767539638993417E-3</v>
      </c>
      <c r="T40" s="19">
        <f>R40/M40-1</f>
        <v>0.14323549066509567</v>
      </c>
      <c r="U40" s="20"/>
    </row>
    <row r="41" spans="1:21" s="6" customFormat="1" ht="14.5" x14ac:dyDescent="0.35">
      <c r="A41" s="21" t="s">
        <v>52</v>
      </c>
      <c r="B41" s="47">
        <v>-9726</v>
      </c>
      <c r="C41" s="47">
        <v>-14144</v>
      </c>
      <c r="D41" s="47">
        <v>-10661</v>
      </c>
      <c r="E41" s="47">
        <v>-13502</v>
      </c>
      <c r="F41" s="48">
        <v>-48033</v>
      </c>
      <c r="G41" s="47">
        <v>-16132</v>
      </c>
      <c r="H41" s="47">
        <v>-20171</v>
      </c>
      <c r="I41" s="47">
        <v>-23020</v>
      </c>
      <c r="J41" s="47">
        <v>-22437</v>
      </c>
      <c r="K41" s="48">
        <v>-81760</v>
      </c>
      <c r="L41" s="47">
        <v>-26983.331999999995</v>
      </c>
      <c r="M41" s="47">
        <v>-28044.232999999978</v>
      </c>
      <c r="N41" s="47">
        <v>-28665.677000000025</v>
      </c>
      <c r="O41" s="47">
        <v>-32953.294000000024</v>
      </c>
      <c r="P41" s="48">
        <v>-116646.53600000002</v>
      </c>
      <c r="Q41" s="47">
        <v>-31749.129000000015</v>
      </c>
      <c r="R41" s="47">
        <v>-31129.409000000014</v>
      </c>
      <c r="S41" s="3"/>
      <c r="T41" s="3"/>
      <c r="U41" s="20"/>
    </row>
    <row r="42" spans="1:21" s="6" customFormat="1" thickBot="1" x14ac:dyDescent="0.4">
      <c r="A42" s="15" t="s">
        <v>53</v>
      </c>
      <c r="B42" s="39">
        <v>66137</v>
      </c>
      <c r="C42" s="39">
        <v>83367</v>
      </c>
      <c r="D42" s="39">
        <v>94382</v>
      </c>
      <c r="E42" s="39">
        <v>88495</v>
      </c>
      <c r="F42" s="39">
        <v>332381</v>
      </c>
      <c r="G42" s="39">
        <v>85090</v>
      </c>
      <c r="H42" s="39">
        <v>97499</v>
      </c>
      <c r="I42" s="39">
        <v>111238</v>
      </c>
      <c r="J42" s="39">
        <v>112099</v>
      </c>
      <c r="K42" s="39">
        <v>405926</v>
      </c>
      <c r="L42" s="40">
        <v>114176</v>
      </c>
      <c r="M42" s="39">
        <v>122988</v>
      </c>
      <c r="N42" s="39">
        <v>141268</v>
      </c>
      <c r="O42" s="39">
        <v>140158</v>
      </c>
      <c r="P42" s="39">
        <v>518590.00000000006</v>
      </c>
      <c r="Q42" s="40">
        <v>142410</v>
      </c>
      <c r="R42" s="40">
        <v>141536</v>
      </c>
      <c r="S42" s="19">
        <v>-6.1372094656274578E-3</v>
      </c>
      <c r="T42" s="19">
        <f>R42/M42-1</f>
        <v>0.15081146128077538</v>
      </c>
      <c r="U42" s="20"/>
    </row>
    <row r="43" spans="1:21" s="6" customFormat="1" thickTop="1" x14ac:dyDescent="0.35">
      <c r="A43" s="15" t="s">
        <v>54</v>
      </c>
      <c r="B43" s="17">
        <v>20616</v>
      </c>
      <c r="C43" s="17">
        <v>25329</v>
      </c>
      <c r="D43" s="17">
        <v>30865</v>
      </c>
      <c r="E43" s="17">
        <v>23640</v>
      </c>
      <c r="F43" s="17">
        <v>100450</v>
      </c>
      <c r="G43" s="17">
        <v>21801</v>
      </c>
      <c r="H43" s="17">
        <v>21943</v>
      </c>
      <c r="I43" s="17">
        <v>28445</v>
      </c>
      <c r="J43" s="17">
        <v>27802</v>
      </c>
      <c r="K43" s="17">
        <v>99991</v>
      </c>
      <c r="L43" s="18">
        <v>31430.925000000003</v>
      </c>
      <c r="M43" s="17">
        <v>33133.753000000019</v>
      </c>
      <c r="N43" s="17">
        <v>40005.052999999985</v>
      </c>
      <c r="O43" s="17">
        <v>42848.517999999982</v>
      </c>
      <c r="P43" s="17">
        <v>147418.24900000001</v>
      </c>
      <c r="Q43" s="18">
        <v>47205.337999999989</v>
      </c>
      <c r="R43" s="18">
        <v>48457.690999999992</v>
      </c>
      <c r="S43" s="19">
        <v>2.6529902190298937E-2</v>
      </c>
      <c r="T43" s="19">
        <f>R43/M43-1</f>
        <v>0.46248724073001823</v>
      </c>
      <c r="U43" s="20"/>
    </row>
    <row r="44" spans="1:21" s="6" customFormat="1" thickBot="1" x14ac:dyDescent="0.4">
      <c r="A44" s="15"/>
      <c r="B44" s="27"/>
      <c r="C44" s="27"/>
      <c r="D44" s="27"/>
      <c r="E44" s="27"/>
      <c r="F44" s="26"/>
      <c r="G44" s="27"/>
      <c r="H44" s="27"/>
      <c r="I44" s="27"/>
      <c r="J44" s="27"/>
      <c r="K44" s="26"/>
      <c r="L44" s="27"/>
      <c r="M44" s="27"/>
      <c r="N44" s="27"/>
      <c r="O44" s="27"/>
      <c r="P44" s="26"/>
      <c r="Q44" s="27"/>
      <c r="R44" s="27"/>
      <c r="U44" s="20"/>
    </row>
    <row r="45" spans="1:21" s="6" customFormat="1" ht="14.5" x14ac:dyDescent="0.35">
      <c r="A45" s="42"/>
      <c r="B45" s="43"/>
      <c r="C45" s="43"/>
      <c r="D45" s="43"/>
      <c r="E45" s="43"/>
      <c r="F45" s="44"/>
      <c r="G45" s="43"/>
      <c r="H45" s="43"/>
      <c r="I45" s="43"/>
      <c r="J45" s="43"/>
      <c r="K45" s="44"/>
      <c r="L45" s="45"/>
      <c r="M45" s="43"/>
      <c r="N45" s="43"/>
      <c r="O45" s="43"/>
      <c r="P45" s="44"/>
      <c r="Q45" s="45"/>
      <c r="R45" s="45"/>
      <c r="U45" s="20"/>
    </row>
    <row r="46" spans="1:21" s="6" customFormat="1" ht="14.5" x14ac:dyDescent="0.35">
      <c r="A46" s="37"/>
      <c r="B46" s="8" t="s">
        <v>9</v>
      </c>
      <c r="C46" s="8" t="s">
        <v>10</v>
      </c>
      <c r="D46" s="8" t="s">
        <v>11</v>
      </c>
      <c r="E46" s="8" t="s">
        <v>12</v>
      </c>
      <c r="F46" s="9" t="s">
        <v>13</v>
      </c>
      <c r="G46" s="8" t="s">
        <v>14</v>
      </c>
      <c r="H46" s="8" t="s">
        <v>15</v>
      </c>
      <c r="I46" s="8" t="s">
        <v>16</v>
      </c>
      <c r="J46" s="8" t="s">
        <v>17</v>
      </c>
      <c r="K46" s="9" t="s">
        <v>18</v>
      </c>
      <c r="L46" s="10" t="s">
        <v>19</v>
      </c>
      <c r="M46" s="8" t="s">
        <v>20</v>
      </c>
      <c r="N46" s="8" t="s">
        <v>21</v>
      </c>
      <c r="O46" s="8" t="s">
        <v>22</v>
      </c>
      <c r="P46" s="9" t="s">
        <v>23</v>
      </c>
      <c r="Q46" s="10" t="s">
        <v>24</v>
      </c>
      <c r="R46" s="10" t="s">
        <v>25</v>
      </c>
      <c r="T46" s="6" t="s">
        <v>8</v>
      </c>
      <c r="U46" s="20"/>
    </row>
    <row r="47" spans="1:21" s="6" customFormat="1" ht="16.5" x14ac:dyDescent="0.35">
      <c r="A47" s="46" t="s">
        <v>55</v>
      </c>
      <c r="F47" s="41"/>
      <c r="K47" s="41"/>
      <c r="L47" s="1"/>
      <c r="P47" s="41"/>
      <c r="Q47" s="1"/>
      <c r="R47" s="1"/>
      <c r="S47" s="6" t="s">
        <v>26</v>
      </c>
      <c r="T47" s="6" t="s">
        <v>27</v>
      </c>
      <c r="U47" s="20"/>
    </row>
    <row r="48" spans="1:21" s="6" customFormat="1" ht="6" customHeight="1" x14ac:dyDescent="0.35">
      <c r="A48" s="37"/>
      <c r="F48" s="41"/>
      <c r="K48" s="41"/>
      <c r="L48" s="1"/>
      <c r="P48" s="41"/>
      <c r="Q48" s="1"/>
      <c r="R48" s="1"/>
      <c r="S48" s="3"/>
      <c r="T48" s="3"/>
      <c r="U48" s="20"/>
    </row>
    <row r="49" spans="1:21" s="6" customFormat="1" ht="14.5" x14ac:dyDescent="0.35">
      <c r="A49" s="50" t="s">
        <v>56</v>
      </c>
      <c r="B49" s="18">
        <v>32579</v>
      </c>
      <c r="C49" s="18">
        <v>39617</v>
      </c>
      <c r="D49" s="18">
        <v>43701</v>
      </c>
      <c r="E49" s="18">
        <v>37530</v>
      </c>
      <c r="F49" s="17">
        <v>153427</v>
      </c>
      <c r="G49" s="18">
        <v>36513</v>
      </c>
      <c r="H49" s="18">
        <v>44448</v>
      </c>
      <c r="I49" s="18">
        <v>50646</v>
      </c>
      <c r="J49" s="18">
        <v>53466</v>
      </c>
      <c r="K49" s="17">
        <v>185073</v>
      </c>
      <c r="L49" s="18">
        <v>47593.132688182261</v>
      </c>
      <c r="M49" s="18">
        <v>44925.398679999998</v>
      </c>
      <c r="N49" s="18">
        <v>56405.493999999999</v>
      </c>
      <c r="O49" s="18">
        <v>60077.195</v>
      </c>
      <c r="P49" s="17">
        <v>209001.22036818226</v>
      </c>
      <c r="Q49" s="18">
        <v>62384.032999999996</v>
      </c>
      <c r="R49" s="18">
        <v>53014</v>
      </c>
      <c r="S49" s="19">
        <v>-0.15019921844424511</v>
      </c>
      <c r="T49" s="19">
        <f>R49/M49-1</f>
        <v>0.18004517617338145</v>
      </c>
      <c r="U49" s="20"/>
    </row>
    <row r="50" spans="1:21" s="7" customFormat="1" ht="14.5" x14ac:dyDescent="0.35">
      <c r="A50" s="51" t="s">
        <v>57</v>
      </c>
      <c r="B50" s="52">
        <v>0.49259869664484329</v>
      </c>
      <c r="C50" s="52">
        <v>0.47521201434620414</v>
      </c>
      <c r="D50" s="52">
        <v>0.46302261024347863</v>
      </c>
      <c r="E50" s="52">
        <v>0.4240917565964179</v>
      </c>
      <c r="F50" s="53">
        <v>0.46159979060174922</v>
      </c>
      <c r="G50" s="52">
        <v>0.42911035374309553</v>
      </c>
      <c r="H50" s="52">
        <v>0.45588159878562856</v>
      </c>
      <c r="I50" s="52">
        <v>0.45529405419011487</v>
      </c>
      <c r="J50" s="52">
        <v>0.47695340725608615</v>
      </c>
      <c r="K50" s="53">
        <v>0.45592792775037816</v>
      </c>
      <c r="L50" s="52">
        <v>0.41684007749599095</v>
      </c>
      <c r="M50" s="52">
        <v>0.36528278108433343</v>
      </c>
      <c r="N50" s="52">
        <v>0.39928004926805788</v>
      </c>
      <c r="O50" s="52">
        <v>0.42863907161917264</v>
      </c>
      <c r="P50" s="53">
        <v>0.40301822319786773</v>
      </c>
      <c r="Q50" s="52">
        <v>0.43805935678674246</v>
      </c>
      <c r="R50" s="52">
        <v>0.37456194890345917</v>
      </c>
      <c r="S50" s="28">
        <v>-634.9740788328329</v>
      </c>
      <c r="T50" s="28">
        <f>(R50-M50)*10000</f>
        <v>92.791678191257446</v>
      </c>
      <c r="U50" s="20"/>
    </row>
    <row r="51" spans="1:21" s="6" customFormat="1" ht="6" customHeight="1" x14ac:dyDescent="0.35">
      <c r="A51" s="37"/>
      <c r="B51" s="1"/>
      <c r="C51" s="1"/>
      <c r="D51" s="1"/>
      <c r="E51" s="1"/>
      <c r="F51" s="41"/>
      <c r="G51" s="1"/>
      <c r="H51" s="1"/>
      <c r="I51" s="1"/>
      <c r="J51" s="1"/>
      <c r="K51" s="41"/>
      <c r="L51" s="1"/>
      <c r="M51" s="1"/>
      <c r="N51" s="1"/>
      <c r="O51" s="1"/>
      <c r="P51" s="41"/>
      <c r="Q51" s="1"/>
      <c r="R51" s="1"/>
      <c r="U51" s="20"/>
    </row>
    <row r="52" spans="1:21" s="1" customFormat="1" ht="14.5" x14ac:dyDescent="0.35">
      <c r="A52" s="50" t="s">
        <v>58</v>
      </c>
      <c r="B52" s="18">
        <v>13650</v>
      </c>
      <c r="C52" s="18">
        <v>14902</v>
      </c>
      <c r="D52" s="18">
        <v>21343</v>
      </c>
      <c r="E52" s="18">
        <v>18324</v>
      </c>
      <c r="F52" s="18">
        <v>68219</v>
      </c>
      <c r="G52" s="18">
        <v>16370</v>
      </c>
      <c r="H52" s="18">
        <v>20891</v>
      </c>
      <c r="I52" s="18">
        <v>27769.842000000001</v>
      </c>
      <c r="J52" s="18">
        <v>28191</v>
      </c>
      <c r="K52" s="18">
        <v>93221.842000000004</v>
      </c>
      <c r="L52" s="18">
        <v>23308.380688182264</v>
      </c>
      <c r="M52" s="18">
        <v>21324.913679999998</v>
      </c>
      <c r="N52" s="18">
        <v>29524.811999999998</v>
      </c>
      <c r="O52" s="18">
        <v>32351.112000000001</v>
      </c>
      <c r="P52" s="18">
        <v>106509.21836818225</v>
      </c>
      <c r="Q52" s="18">
        <v>32475.868999999999</v>
      </c>
      <c r="R52" s="18">
        <v>28346.323000000004</v>
      </c>
      <c r="S52" s="19">
        <v>-0.12715736721317583</v>
      </c>
      <c r="T52" s="19">
        <f>R52/M52-1</f>
        <v>0.32925851074300838</v>
      </c>
      <c r="U52" s="20"/>
    </row>
    <row r="53" spans="1:21" s="54" customFormat="1" ht="14.5" x14ac:dyDescent="0.35">
      <c r="A53" s="51" t="s">
        <v>59</v>
      </c>
      <c r="B53" s="55">
        <v>0.20638976669640291</v>
      </c>
      <c r="C53" s="55">
        <v>0.17875178427915123</v>
      </c>
      <c r="D53" s="55">
        <v>0.22613422050814774</v>
      </c>
      <c r="E53" s="55">
        <v>0.20706254590654841</v>
      </c>
      <c r="F53" s="55">
        <v>0.2052433803376246</v>
      </c>
      <c r="G53" s="55">
        <v>0.1923845340227994</v>
      </c>
      <c r="H53" s="55">
        <v>0.21426886429604405</v>
      </c>
      <c r="I53" s="55">
        <v>0.24964348513997017</v>
      </c>
      <c r="J53" s="55">
        <v>0.25148306407728882</v>
      </c>
      <c r="K53" s="55">
        <v>0.22965230608534562</v>
      </c>
      <c r="L53" s="55">
        <v>0.20414430955877122</v>
      </c>
      <c r="M53" s="55">
        <v>0.17339019806810418</v>
      </c>
      <c r="N53" s="55">
        <v>0.20899858425121046</v>
      </c>
      <c r="O53" s="55">
        <v>0.23081887584012328</v>
      </c>
      <c r="P53" s="55">
        <v>0.20538232200424658</v>
      </c>
      <c r="Q53" s="55">
        <v>0.22804486342251246</v>
      </c>
      <c r="R53" s="55">
        <v>0.20027641730725754</v>
      </c>
      <c r="S53" s="28">
        <v>-277.6844611525492</v>
      </c>
      <c r="T53" s="28">
        <f>(R53-M53)*10000</f>
        <v>268.86219239153354</v>
      </c>
      <c r="U53" s="20"/>
    </row>
    <row r="54" spans="1:21" ht="15" customHeight="1" x14ac:dyDescent="0.35"/>
    <row r="55" spans="1:21" ht="14.5" x14ac:dyDescent="0.35">
      <c r="A55" s="3" t="s">
        <v>60</v>
      </c>
      <c r="B55" s="18">
        <v>25146</v>
      </c>
      <c r="C55" s="18">
        <v>30612</v>
      </c>
      <c r="D55" s="18">
        <v>29341</v>
      </c>
      <c r="E55" s="18">
        <v>31567</v>
      </c>
      <c r="F55" s="17">
        <v>116666</v>
      </c>
      <c r="G55" s="18">
        <v>33227</v>
      </c>
      <c r="H55" s="18">
        <v>33572</v>
      </c>
      <c r="I55" s="18">
        <v>34159</v>
      </c>
      <c r="J55" s="18">
        <v>36131</v>
      </c>
      <c r="K55" s="17">
        <v>137089</v>
      </c>
      <c r="L55" s="18">
        <v>35449</v>
      </c>
      <c r="M55" s="18">
        <v>36305</v>
      </c>
      <c r="N55" s="18">
        <v>40009</v>
      </c>
      <c r="O55" s="18">
        <v>46978</v>
      </c>
      <c r="P55" s="17">
        <v>158741</v>
      </c>
      <c r="Q55" s="18">
        <v>49461</v>
      </c>
      <c r="R55" s="18">
        <v>43095</v>
      </c>
      <c r="S55" s="19">
        <v>-0.12870746648874876</v>
      </c>
      <c r="T55" s="19">
        <f>R55/M55-1</f>
        <v>0.18702658036083175</v>
      </c>
      <c r="U55" s="3" t="s">
        <v>61</v>
      </c>
    </row>
    <row r="56" spans="1:21" ht="14.5" x14ac:dyDescent="0.35">
      <c r="A56" s="3" t="s">
        <v>62</v>
      </c>
      <c r="B56" s="55">
        <v>0.38021077460423064</v>
      </c>
      <c r="C56" s="55">
        <v>0.36719565295620571</v>
      </c>
      <c r="D56" s="55">
        <v>0.31087495497022738</v>
      </c>
      <c r="E56" s="55">
        <v>0.35670941861122096</v>
      </c>
      <c r="F56" s="56">
        <v>0.35100080931220495</v>
      </c>
      <c r="G56" s="55">
        <v>0.39049241979080973</v>
      </c>
      <c r="H56" s="55">
        <v>0.3443317367357614</v>
      </c>
      <c r="I56" s="55">
        <v>0.307080314281091</v>
      </c>
      <c r="J56" s="55">
        <v>0.32231331233998517</v>
      </c>
      <c r="K56" s="56">
        <v>0.33771919019722807</v>
      </c>
      <c r="L56" s="55">
        <v>0.31047680773542602</v>
      </c>
      <c r="M56" s="55">
        <v>0.29519140078706868</v>
      </c>
      <c r="N56" s="55">
        <v>0.28321346660248603</v>
      </c>
      <c r="O56" s="55">
        <v>0.3351788695614949</v>
      </c>
      <c r="P56" s="56">
        <v>0.30610115891166434</v>
      </c>
      <c r="Q56" s="55">
        <v>0.34731409311143879</v>
      </c>
      <c r="R56" s="55">
        <v>0.30448083879719645</v>
      </c>
      <c r="S56" s="28">
        <v>-428.33254314242339</v>
      </c>
      <c r="T56" s="28">
        <f>(R56-M56)*10000</f>
        <v>92.894380101277704</v>
      </c>
    </row>
    <row r="57" spans="1:21" ht="14.5" x14ac:dyDescent="0.35">
      <c r="I57" s="3" t="s">
        <v>8</v>
      </c>
      <c r="J57" s="57"/>
      <c r="N57" s="3" t="s">
        <v>8</v>
      </c>
      <c r="O57" s="3" t="s">
        <v>8</v>
      </c>
    </row>
    <row r="58" spans="1:21" ht="14.5" x14ac:dyDescent="0.35">
      <c r="A58" s="3" t="s">
        <v>63</v>
      </c>
    </row>
    <row r="59" spans="1:21" ht="14.5" x14ac:dyDescent="0.35">
      <c r="A59" s="3" t="s">
        <v>64</v>
      </c>
    </row>
    <row r="60" spans="1:21" ht="14.5" x14ac:dyDescent="0.35">
      <c r="A60" s="108" t="s">
        <v>65</v>
      </c>
      <c r="B60" s="108"/>
      <c r="C60" s="108"/>
      <c r="D60" s="108"/>
      <c r="E60" s="108"/>
      <c r="F60" s="108"/>
      <c r="G60" s="58"/>
      <c r="H60" s="58"/>
      <c r="I60" s="58"/>
      <c r="J60" s="58"/>
      <c r="K60" s="58"/>
      <c r="L60" s="59"/>
      <c r="M60" s="58"/>
      <c r="N60" s="58"/>
      <c r="O60" s="58"/>
      <c r="P60" s="58"/>
      <c r="Q60" s="59"/>
      <c r="R60" s="59"/>
    </row>
    <row r="61" spans="1:21" ht="14.5" x14ac:dyDescent="0.35">
      <c r="A61" s="108"/>
      <c r="B61" s="108"/>
      <c r="C61" s="108"/>
      <c r="D61" s="108"/>
      <c r="E61" s="108"/>
      <c r="F61" s="108"/>
      <c r="G61" s="58"/>
      <c r="H61" s="58"/>
      <c r="I61" s="58"/>
      <c r="J61" s="58"/>
      <c r="K61" s="58"/>
      <c r="L61" s="59"/>
      <c r="M61" s="58"/>
      <c r="N61" s="58"/>
      <c r="O61" s="58"/>
      <c r="P61" s="58"/>
      <c r="Q61" s="59"/>
      <c r="R61" s="59"/>
      <c r="T61" s="60"/>
    </row>
    <row r="62" spans="1:21" ht="15" customHeight="1" x14ac:dyDescent="0.35"/>
    <row r="63" spans="1:21" ht="15" customHeight="1" x14ac:dyDescent="0.35"/>
  </sheetData>
  <mergeCells count="1">
    <mergeCell ref="A60:F61"/>
  </mergeCells>
  <hyperlinks>
    <hyperlink ref="K4" location="'&gt;&gt;Metrics Home&gt;&gt;'!A1" display="HOME" xr:uid="{2702F9BD-67DE-4555-B59A-042BC5F15178}"/>
  </hyperlinks>
  <pageMargins left="0.2" right="0.2" top="0.25" bottom="0.25" header="0.3" footer="0.3"/>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59993-2784-4D2C-B500-F91782C7D9A8}">
  <sheetPr>
    <tabColor rgb="FFFFFF00"/>
    <pageSetUpPr fitToPage="1"/>
  </sheetPr>
  <dimension ref="A1:AJ48"/>
  <sheetViews>
    <sheetView showGridLines="0" topLeftCell="A15" zoomScaleNormal="100" workbookViewId="0">
      <selection activeCell="M45" sqref="M45"/>
    </sheetView>
  </sheetViews>
  <sheetFormatPr defaultColWidth="0" defaultRowHeight="15" customHeight="1" zeroHeight="1" outlineLevelCol="1" x14ac:dyDescent="0.35"/>
  <cols>
    <col min="1" max="1" width="3.26953125" style="3" customWidth="1" outlineLevel="1"/>
    <col min="2" max="2" width="55.26953125" style="3" customWidth="1"/>
    <col min="3" max="6" width="9.7265625" style="3" hidden="1" customWidth="1" outlineLevel="1"/>
    <col min="7" max="7" width="11" style="3" hidden="1" customWidth="1" outlineLevel="1"/>
    <col min="8" max="8" width="9.7265625" style="3" hidden="1" customWidth="1" collapsed="1"/>
    <col min="9" max="11" width="9.7265625" style="3" hidden="1" customWidth="1"/>
    <col min="12" max="12" width="10.453125" style="3" hidden="1" customWidth="1"/>
    <col min="13" max="13" width="9.7265625" style="3" bestFit="1" customWidth="1" collapsed="1"/>
    <col min="14" max="16" width="9.7265625" style="3" customWidth="1"/>
    <col min="17" max="17" width="10.453125" style="3" customWidth="1"/>
    <col min="18" max="20" width="9.7265625" style="3" customWidth="1"/>
    <col min="21" max="22" width="8.7265625" style="3" customWidth="1"/>
    <col min="23" max="30" width="8.7265625" style="3" hidden="1" customWidth="1"/>
    <col min="31" max="36" width="0" style="3" hidden="1" customWidth="1"/>
    <col min="37" max="16384" width="8.7265625" style="3" hidden="1"/>
  </cols>
  <sheetData>
    <row r="1" spans="2:21" ht="14.5" x14ac:dyDescent="0.35"/>
    <row r="2" spans="2:21" ht="14.5" x14ac:dyDescent="0.35">
      <c r="F2" s="60"/>
      <c r="G2" s="60"/>
      <c r="H2" s="60"/>
      <c r="I2" s="60"/>
      <c r="J2" s="60"/>
      <c r="K2" s="60"/>
      <c r="M2" s="60"/>
      <c r="N2" s="60"/>
      <c r="O2" s="60"/>
      <c r="P2" s="60"/>
      <c r="R2" s="60"/>
      <c r="S2" s="60"/>
    </row>
    <row r="3" spans="2:21" ht="14.5" x14ac:dyDescent="0.35">
      <c r="F3" s="19"/>
      <c r="G3" s="19"/>
      <c r="H3" s="19"/>
      <c r="I3" s="19"/>
      <c r="J3" s="19"/>
      <c r="K3" s="19"/>
      <c r="M3" s="19"/>
      <c r="N3" s="19"/>
      <c r="O3" s="19"/>
      <c r="P3" s="19"/>
      <c r="R3" s="19"/>
      <c r="S3" s="19"/>
    </row>
    <row r="4" spans="2:21" ht="14.5" x14ac:dyDescent="0.35">
      <c r="L4" s="5" t="s">
        <v>6</v>
      </c>
      <c r="Q4" s="5"/>
    </row>
    <row r="5" spans="2:21" ht="14.5" x14ac:dyDescent="0.35">
      <c r="B5" s="6" t="s">
        <v>66</v>
      </c>
    </row>
    <row r="6" spans="2:21" ht="14.5" x14ac:dyDescent="0.35">
      <c r="B6" s="7" t="s">
        <v>0</v>
      </c>
      <c r="T6" s="6"/>
      <c r="U6" s="6"/>
    </row>
    <row r="7" spans="2:21" s="6" customFormat="1" ht="14.5" x14ac:dyDescent="0.35">
      <c r="C7" s="8" t="s">
        <v>9</v>
      </c>
      <c r="D7" s="8" t="s">
        <v>10</v>
      </c>
      <c r="E7" s="8" t="s">
        <v>11</v>
      </c>
      <c r="F7" s="8" t="s">
        <v>12</v>
      </c>
      <c r="G7" s="9" t="s">
        <v>13</v>
      </c>
      <c r="H7" s="8" t="s">
        <v>14</v>
      </c>
      <c r="I7" s="8" t="s">
        <v>15</v>
      </c>
      <c r="J7" s="8" t="s">
        <v>16</v>
      </c>
      <c r="K7" s="8" t="s">
        <v>17</v>
      </c>
      <c r="L7" s="9" t="s">
        <v>67</v>
      </c>
      <c r="M7" s="8" t="s">
        <v>19</v>
      </c>
      <c r="N7" s="8" t="s">
        <v>20</v>
      </c>
      <c r="O7" s="8" t="s">
        <v>21</v>
      </c>
      <c r="P7" s="8" t="s">
        <v>22</v>
      </c>
      <c r="Q7" s="9" t="s">
        <v>23</v>
      </c>
      <c r="R7" s="8" t="s">
        <v>24</v>
      </c>
      <c r="S7" s="8" t="s">
        <v>25</v>
      </c>
      <c r="T7" s="6" t="s">
        <v>26</v>
      </c>
      <c r="U7" s="6" t="s">
        <v>27</v>
      </c>
    </row>
    <row r="8" spans="2:21" ht="14.5" x14ac:dyDescent="0.35">
      <c r="B8" s="61" t="s">
        <v>56</v>
      </c>
      <c r="G8" s="62"/>
      <c r="L8" s="62"/>
      <c r="Q8" s="62"/>
    </row>
    <row r="9" spans="2:21" ht="5.25" customHeight="1" x14ac:dyDescent="0.35">
      <c r="B9" s="63"/>
      <c r="G9" s="62"/>
      <c r="L9" s="62"/>
      <c r="Q9" s="62"/>
    </row>
    <row r="10" spans="2:21" ht="14.5" x14ac:dyDescent="0.35">
      <c r="B10" s="64" t="s">
        <v>1</v>
      </c>
      <c r="C10" s="65">
        <v>29667</v>
      </c>
      <c r="D10" s="65">
        <v>34516</v>
      </c>
      <c r="E10" s="65">
        <v>40954</v>
      </c>
      <c r="F10" s="65">
        <v>30835</v>
      </c>
      <c r="G10" s="66">
        <v>135972</v>
      </c>
      <c r="H10" s="65">
        <v>23447</v>
      </c>
      <c r="I10" s="65">
        <v>32968</v>
      </c>
      <c r="J10" s="65">
        <v>36636</v>
      </c>
      <c r="K10" s="65">
        <v>41512</v>
      </c>
      <c r="L10" s="66">
        <v>134563</v>
      </c>
      <c r="M10" s="65">
        <v>35704</v>
      </c>
      <c r="N10" s="65">
        <v>28319</v>
      </c>
      <c r="O10" s="65">
        <v>43556</v>
      </c>
      <c r="P10" s="65">
        <v>47541</v>
      </c>
      <c r="Q10" s="66">
        <v>155120</v>
      </c>
      <c r="R10" s="65">
        <v>52037</v>
      </c>
      <c r="S10" s="65">
        <v>41573</v>
      </c>
      <c r="T10" s="19">
        <f>S10/R10-1</f>
        <v>-0.2010876876068951</v>
      </c>
      <c r="U10" s="19">
        <f>S10/N10-1</f>
        <v>0.46802500088279952</v>
      </c>
    </row>
    <row r="11" spans="2:21" ht="14.5" x14ac:dyDescent="0.35">
      <c r="B11" s="67" t="s">
        <v>68</v>
      </c>
      <c r="C11" s="30">
        <v>0.44856887974961068</v>
      </c>
      <c r="D11" s="30">
        <v>0.41402473400746098</v>
      </c>
      <c r="E11" s="30">
        <v>0.43391748426606769</v>
      </c>
      <c r="F11" s="30">
        <v>0.34843776484547151</v>
      </c>
      <c r="G11" s="31">
        <v>0.40908475514545056</v>
      </c>
      <c r="H11" s="30">
        <v>0.27555529439417087</v>
      </c>
      <c r="I11" s="30">
        <v>0.33813680140309132</v>
      </c>
      <c r="J11" s="30">
        <v>0.32934788471565474</v>
      </c>
      <c r="K11" s="30">
        <v>0.3703155246701576</v>
      </c>
      <c r="L11" s="31">
        <v>0.33149638111379909</v>
      </c>
      <c r="M11" s="30">
        <v>0.312710201793722</v>
      </c>
      <c r="N11" s="30">
        <v>0.23025823657592612</v>
      </c>
      <c r="O11" s="30">
        <v>0.30832177138488548</v>
      </c>
      <c r="P11" s="30">
        <v>0.33919576477974855</v>
      </c>
      <c r="Q11" s="31">
        <v>0.29911876434177287</v>
      </c>
      <c r="R11" s="30">
        <v>0.36540271048381434</v>
      </c>
      <c r="S11" s="30">
        <v>0.2937273909111463</v>
      </c>
      <c r="T11" s="28">
        <f>(S11-R11)*10000</f>
        <v>-716.75319572668036</v>
      </c>
      <c r="U11" s="28">
        <f>(S11-N11)*10000</f>
        <v>634.69154335220185</v>
      </c>
    </row>
    <row r="12" spans="2:21" ht="8.25" customHeight="1" x14ac:dyDescent="0.35">
      <c r="B12" s="64"/>
      <c r="G12" s="68"/>
      <c r="L12" s="68"/>
      <c r="Q12" s="68"/>
    </row>
    <row r="13" spans="2:21" ht="14.5" x14ac:dyDescent="0.35">
      <c r="B13" s="110" t="s">
        <v>69</v>
      </c>
      <c r="C13" s="34">
        <v>2162</v>
      </c>
      <c r="D13" s="34">
        <v>2387</v>
      </c>
      <c r="E13" s="34">
        <v>2063</v>
      </c>
      <c r="F13" s="34">
        <v>3000</v>
      </c>
      <c r="G13" s="35">
        <v>9612</v>
      </c>
      <c r="H13" s="34">
        <v>2943</v>
      </c>
      <c r="I13" s="34">
        <v>3953</v>
      </c>
      <c r="J13" s="34">
        <v>4722</v>
      </c>
      <c r="K13" s="34">
        <v>3742</v>
      </c>
      <c r="L13" s="35">
        <v>15360</v>
      </c>
      <c r="M13" s="34">
        <v>6327</v>
      </c>
      <c r="N13" s="34">
        <v>8503</v>
      </c>
      <c r="O13" s="34">
        <v>7435</v>
      </c>
      <c r="P13" s="34">
        <v>7184</v>
      </c>
      <c r="Q13" s="35">
        <v>29449</v>
      </c>
      <c r="R13" s="34">
        <v>7662</v>
      </c>
      <c r="S13" s="34">
        <v>7105</v>
      </c>
    </row>
    <row r="14" spans="2:21" ht="4.5" customHeight="1" x14ac:dyDescent="0.35">
      <c r="B14" s="110"/>
      <c r="C14" s="34"/>
      <c r="D14" s="34"/>
      <c r="E14" s="34"/>
      <c r="F14" s="34"/>
      <c r="G14" s="35"/>
      <c r="H14" s="34"/>
      <c r="I14" s="34"/>
      <c r="J14" s="34"/>
      <c r="K14" s="34"/>
      <c r="L14" s="35"/>
      <c r="M14" s="34"/>
      <c r="N14" s="34"/>
      <c r="O14" s="34"/>
      <c r="P14" s="34"/>
      <c r="Q14" s="35"/>
      <c r="R14" s="34"/>
      <c r="S14" s="34"/>
    </row>
    <row r="15" spans="2:21" ht="15.75" customHeight="1" x14ac:dyDescent="0.35">
      <c r="B15" s="69" t="s">
        <v>70</v>
      </c>
      <c r="C15" s="34"/>
      <c r="D15" s="34"/>
      <c r="E15" s="34">
        <v>349</v>
      </c>
      <c r="F15" s="34">
        <v>2580</v>
      </c>
      <c r="G15" s="35">
        <v>2929</v>
      </c>
      <c r="H15" s="34">
        <v>3995</v>
      </c>
      <c r="I15" s="34">
        <v>3167</v>
      </c>
      <c r="J15" s="34">
        <v>2629</v>
      </c>
      <c r="K15" s="34">
        <v>1836</v>
      </c>
      <c r="L15" s="35">
        <v>11627</v>
      </c>
      <c r="M15" s="34">
        <v>50</v>
      </c>
      <c r="N15" s="34">
        <v>1931</v>
      </c>
      <c r="O15" s="34">
        <v>2476</v>
      </c>
      <c r="P15" s="34">
        <v>2054</v>
      </c>
      <c r="Q15" s="35">
        <v>6511</v>
      </c>
      <c r="R15" s="34">
        <v>2211</v>
      </c>
      <c r="S15" s="34">
        <v>4336</v>
      </c>
    </row>
    <row r="16" spans="2:21" ht="16.5" x14ac:dyDescent="0.35">
      <c r="B16" s="70" t="s">
        <v>71</v>
      </c>
      <c r="C16" s="34"/>
      <c r="D16" s="34"/>
      <c r="E16" s="34"/>
      <c r="F16" s="34"/>
      <c r="G16" s="35"/>
      <c r="H16" s="34">
        <v>3923</v>
      </c>
      <c r="I16" s="34">
        <v>4248</v>
      </c>
      <c r="J16" s="34">
        <v>2610</v>
      </c>
      <c r="K16" s="34">
        <v>2263</v>
      </c>
      <c r="L16" s="35">
        <v>13044</v>
      </c>
      <c r="M16" s="34">
        <v>1570.258688182264</v>
      </c>
      <c r="N16" s="34">
        <v>0</v>
      </c>
      <c r="O16" s="34">
        <v>0</v>
      </c>
      <c r="P16" s="34">
        <v>0</v>
      </c>
      <c r="Q16" s="35">
        <v>1570.258688182264</v>
      </c>
      <c r="R16" s="34">
        <v>0</v>
      </c>
      <c r="S16" s="34">
        <v>0</v>
      </c>
      <c r="T16" s="6"/>
      <c r="U16" s="6"/>
    </row>
    <row r="17" spans="2:21" ht="16.5" x14ac:dyDescent="0.35">
      <c r="B17" s="70" t="s">
        <v>72</v>
      </c>
      <c r="C17" s="34">
        <v>750</v>
      </c>
      <c r="D17" s="34">
        <v>2714</v>
      </c>
      <c r="E17" s="34">
        <v>335</v>
      </c>
      <c r="F17" s="34">
        <v>1115</v>
      </c>
      <c r="G17" s="35">
        <v>4914</v>
      </c>
      <c r="H17" s="34">
        <v>2204</v>
      </c>
      <c r="I17" s="34">
        <v>112</v>
      </c>
      <c r="J17" s="34">
        <v>4049</v>
      </c>
      <c r="K17" s="34">
        <v>4113</v>
      </c>
      <c r="L17" s="35">
        <v>10478</v>
      </c>
      <c r="M17" s="34">
        <v>3941.8739999999998</v>
      </c>
      <c r="N17" s="34">
        <v>6172.3986799999993</v>
      </c>
      <c r="O17" s="34">
        <v>2938.4940000000001</v>
      </c>
      <c r="P17" s="34">
        <v>3298.1950000000002</v>
      </c>
      <c r="Q17" s="35">
        <v>16350.961679999999</v>
      </c>
      <c r="R17" s="34">
        <v>474.03300000000002</v>
      </c>
      <c r="S17" s="34">
        <v>0</v>
      </c>
      <c r="T17" s="6"/>
      <c r="U17" s="6"/>
    </row>
    <row r="18" spans="2:21" ht="5.9" customHeight="1" x14ac:dyDescent="0.35">
      <c r="B18" s="63"/>
      <c r="C18" s="71"/>
      <c r="D18" s="71"/>
      <c r="E18" s="71"/>
      <c r="F18" s="71"/>
      <c r="G18" s="62"/>
      <c r="H18" s="71"/>
      <c r="I18" s="71"/>
      <c r="J18" s="71"/>
      <c r="K18" s="71"/>
      <c r="L18" s="62"/>
      <c r="M18" s="71"/>
      <c r="N18" s="71"/>
      <c r="O18" s="71"/>
      <c r="P18" s="71"/>
      <c r="Q18" s="62"/>
      <c r="R18" s="71"/>
      <c r="S18" s="71"/>
    </row>
    <row r="19" spans="2:21" ht="14.5" x14ac:dyDescent="0.35">
      <c r="B19" s="72" t="s">
        <v>56</v>
      </c>
      <c r="C19" s="73">
        <v>32579</v>
      </c>
      <c r="D19" s="73">
        <v>39617</v>
      </c>
      <c r="E19" s="73">
        <v>43701</v>
      </c>
      <c r="F19" s="73">
        <v>37530</v>
      </c>
      <c r="G19" s="73">
        <v>153427</v>
      </c>
      <c r="H19" s="73">
        <v>36513</v>
      </c>
      <c r="I19" s="73">
        <v>44448</v>
      </c>
      <c r="J19" s="73">
        <v>50646</v>
      </c>
      <c r="K19" s="73">
        <v>53466</v>
      </c>
      <c r="L19" s="73">
        <v>185072</v>
      </c>
      <c r="M19" s="73">
        <v>47593.132688182261</v>
      </c>
      <c r="N19" s="73">
        <v>44925.398679999998</v>
      </c>
      <c r="O19" s="73">
        <v>56405.493999999999</v>
      </c>
      <c r="P19" s="73">
        <v>60077.195</v>
      </c>
      <c r="Q19" s="73">
        <v>209001.22036818226</v>
      </c>
      <c r="R19" s="73">
        <v>62384.032999999996</v>
      </c>
      <c r="S19" s="73">
        <v>53014</v>
      </c>
      <c r="T19" s="19">
        <f>S19/R19-1</f>
        <v>-0.15019921844424511</v>
      </c>
      <c r="U19" s="19">
        <f>S19/N19-1</f>
        <v>0.18004517617338145</v>
      </c>
    </row>
    <row r="20" spans="2:21" ht="14.5" x14ac:dyDescent="0.35">
      <c r="B20" s="74" t="s">
        <v>57</v>
      </c>
      <c r="C20" s="75">
        <v>0.49259869664484329</v>
      </c>
      <c r="D20" s="75">
        <v>0.47521201434620414</v>
      </c>
      <c r="E20" s="75">
        <v>0.46302261024347863</v>
      </c>
      <c r="F20" s="75">
        <v>0.4240917565964179</v>
      </c>
      <c r="G20" s="75">
        <v>0.46159979060174922</v>
      </c>
      <c r="H20" s="75">
        <v>0.42911035374309553</v>
      </c>
      <c r="I20" s="75">
        <v>0.45588159878562856</v>
      </c>
      <c r="J20" s="75">
        <v>0.45529405419011487</v>
      </c>
      <c r="K20" s="75">
        <v>0.47695340725608615</v>
      </c>
      <c r="L20" s="75">
        <v>0.45592546424717806</v>
      </c>
      <c r="M20" s="75">
        <v>0.41684007749599095</v>
      </c>
      <c r="N20" s="75">
        <v>0.36528278108433343</v>
      </c>
      <c r="O20" s="75">
        <v>0.39928004926805788</v>
      </c>
      <c r="P20" s="75">
        <v>0.42863907161917264</v>
      </c>
      <c r="Q20" s="75">
        <v>0.40301822319786779</v>
      </c>
      <c r="R20" s="75">
        <v>0.43805935678674246</v>
      </c>
      <c r="S20" s="75">
        <v>0.37456194890345917</v>
      </c>
      <c r="T20" s="28">
        <f>(S20-R20)*10000</f>
        <v>-634.9740788328329</v>
      </c>
      <c r="U20" s="28">
        <f>(S20-N20)*10000</f>
        <v>92.791678191257446</v>
      </c>
    </row>
    <row r="21" spans="2:21" thickBot="1" x14ac:dyDescent="0.4">
      <c r="B21" s="71"/>
      <c r="G21" s="62"/>
      <c r="L21" s="62"/>
      <c r="Q21" s="62"/>
      <c r="T21" s="28" t="s">
        <v>8</v>
      </c>
      <c r="U21" s="28" t="s">
        <v>8</v>
      </c>
    </row>
    <row r="22" spans="2:21" ht="14.5" x14ac:dyDescent="0.35">
      <c r="B22" s="42"/>
      <c r="C22" s="43"/>
      <c r="D22" s="43"/>
      <c r="E22" s="43"/>
      <c r="F22" s="43"/>
      <c r="G22" s="44"/>
      <c r="H22" s="76"/>
      <c r="I22" s="43"/>
      <c r="J22" s="43"/>
      <c r="K22" s="43"/>
      <c r="L22" s="44"/>
      <c r="M22" s="76"/>
      <c r="N22" s="43"/>
      <c r="O22" s="43"/>
      <c r="P22" s="43"/>
      <c r="Q22" s="44"/>
      <c r="R22" s="43"/>
      <c r="S22" s="43"/>
    </row>
    <row r="23" spans="2:21" s="6" customFormat="1" ht="14.5" x14ac:dyDescent="0.35">
      <c r="C23" s="8" t="s">
        <v>9</v>
      </c>
      <c r="D23" s="8" t="s">
        <v>10</v>
      </c>
      <c r="E23" s="8" t="s">
        <v>11</v>
      </c>
      <c r="F23" s="8" t="s">
        <v>12</v>
      </c>
      <c r="G23" s="9" t="s">
        <v>13</v>
      </c>
      <c r="H23" s="8" t="s">
        <v>14</v>
      </c>
      <c r="I23" s="8" t="s">
        <v>15</v>
      </c>
      <c r="J23" s="8" t="s">
        <v>16</v>
      </c>
      <c r="K23" s="8" t="s">
        <v>17</v>
      </c>
      <c r="L23" s="9" t="s">
        <v>67</v>
      </c>
      <c r="M23" s="8" t="s">
        <v>19</v>
      </c>
      <c r="N23" s="8" t="s">
        <v>20</v>
      </c>
      <c r="O23" s="8" t="s">
        <v>21</v>
      </c>
      <c r="P23" s="8" t="s">
        <v>22</v>
      </c>
      <c r="Q23" s="9" t="s">
        <v>23</v>
      </c>
      <c r="R23" s="8" t="s">
        <v>24</v>
      </c>
      <c r="S23" s="8" t="s">
        <v>25</v>
      </c>
    </row>
    <row r="24" spans="2:21" ht="14.5" x14ac:dyDescent="0.35">
      <c r="B24" s="77" t="s">
        <v>58</v>
      </c>
      <c r="G24" s="78"/>
      <c r="L24" s="78"/>
      <c r="Q24" s="78"/>
    </row>
    <row r="25" spans="2:21" ht="5.25" customHeight="1" x14ac:dyDescent="0.35">
      <c r="B25" s="63"/>
      <c r="G25" s="62"/>
      <c r="L25" s="62"/>
      <c r="Q25" s="62"/>
    </row>
    <row r="26" spans="2:21" ht="14.5" x14ac:dyDescent="0.35">
      <c r="B26" s="79" t="s">
        <v>73</v>
      </c>
      <c r="C26" s="65">
        <v>-48223</v>
      </c>
      <c r="D26" s="65">
        <v>-44897</v>
      </c>
      <c r="E26" s="65">
        <v>-13026</v>
      </c>
      <c r="F26" s="65">
        <v>-16511</v>
      </c>
      <c r="G26" s="66">
        <v>-122657</v>
      </c>
      <c r="H26" s="65">
        <v>-27815</v>
      </c>
      <c r="I26" s="65">
        <v>-21172</v>
      </c>
      <c r="J26" s="65">
        <v>-16862</v>
      </c>
      <c r="K26" s="65">
        <v>-15050</v>
      </c>
      <c r="L26" s="66">
        <v>-80899</v>
      </c>
      <c r="M26" s="65">
        <v>-18472</v>
      </c>
      <c r="N26" s="65">
        <v>841</v>
      </c>
      <c r="O26" s="65">
        <v>-11240</v>
      </c>
      <c r="P26" s="65">
        <v>-19343</v>
      </c>
      <c r="Q26" s="66">
        <v>-48214</v>
      </c>
      <c r="R26" s="65">
        <v>-18163</v>
      </c>
      <c r="S26" s="65">
        <v>-21784</v>
      </c>
      <c r="T26" s="60"/>
    </row>
    <row r="27" spans="2:21" ht="14.5" x14ac:dyDescent="0.35">
      <c r="B27" s="80" t="s">
        <v>74</v>
      </c>
      <c r="C27" s="36">
        <v>8976</v>
      </c>
      <c r="D27" s="36">
        <v>11995</v>
      </c>
      <c r="E27" s="36">
        <v>12307</v>
      </c>
      <c r="F27" s="36">
        <v>8442</v>
      </c>
      <c r="G27" s="35">
        <v>41720</v>
      </c>
      <c r="H27" s="36">
        <v>7107</v>
      </c>
      <c r="I27" s="36">
        <v>11472</v>
      </c>
      <c r="J27" s="36">
        <v>11178</v>
      </c>
      <c r="K27" s="36">
        <v>11936</v>
      </c>
      <c r="L27" s="35">
        <v>41693</v>
      </c>
      <c r="M27" s="36">
        <v>10017</v>
      </c>
      <c r="N27" s="36">
        <v>4737</v>
      </c>
      <c r="O27" s="36">
        <v>6726</v>
      </c>
      <c r="P27" s="36">
        <v>11974</v>
      </c>
      <c r="Q27" s="35">
        <v>33454</v>
      </c>
      <c r="R27" s="36">
        <v>12510</v>
      </c>
      <c r="S27" s="36">
        <v>12106</v>
      </c>
      <c r="T27" s="60"/>
    </row>
    <row r="28" spans="2:21" ht="14.5" x14ac:dyDescent="0.35">
      <c r="B28" s="80" t="s">
        <v>75</v>
      </c>
      <c r="C28" s="36">
        <v>-80</v>
      </c>
      <c r="D28" s="36">
        <v>-82</v>
      </c>
      <c r="E28" s="36">
        <v>-44</v>
      </c>
      <c r="F28" s="36">
        <v>-50</v>
      </c>
      <c r="G28" s="35">
        <v>-256</v>
      </c>
      <c r="H28" s="36">
        <v>-103</v>
      </c>
      <c r="I28" s="36">
        <v>-151</v>
      </c>
      <c r="J28" s="36">
        <v>-273</v>
      </c>
      <c r="K28" s="36">
        <v>-229</v>
      </c>
      <c r="L28" s="35">
        <v>-756</v>
      </c>
      <c r="M28" s="36">
        <v>-265</v>
      </c>
      <c r="N28" s="36">
        <v>-24044</v>
      </c>
      <c r="O28" s="36">
        <v>-902</v>
      </c>
      <c r="P28" s="36">
        <v>-632</v>
      </c>
      <c r="Q28" s="35">
        <v>-25843</v>
      </c>
      <c r="R28" s="36">
        <v>-310</v>
      </c>
      <c r="S28" s="36">
        <v>-379</v>
      </c>
      <c r="T28" s="60"/>
    </row>
    <row r="29" spans="2:21" ht="14.5" x14ac:dyDescent="0.35">
      <c r="B29" s="80" t="s">
        <v>42</v>
      </c>
      <c r="C29" s="36">
        <v>7337</v>
      </c>
      <c r="D29" s="36">
        <v>36888</v>
      </c>
      <c r="E29" s="36">
        <v>12376</v>
      </c>
      <c r="F29" s="36">
        <v>7388</v>
      </c>
      <c r="G29" s="35">
        <v>63989</v>
      </c>
      <c r="H29" s="36">
        <v>6031</v>
      </c>
      <c r="I29" s="36">
        <v>9246</v>
      </c>
      <c r="J29" s="36">
        <v>8434</v>
      </c>
      <c r="K29" s="36">
        <v>8725</v>
      </c>
      <c r="L29" s="35">
        <v>32436</v>
      </c>
      <c r="M29" s="36">
        <v>8975</v>
      </c>
      <c r="N29" s="36">
        <v>10481</v>
      </c>
      <c r="O29" s="36">
        <v>8963</v>
      </c>
      <c r="P29" s="36">
        <v>8565</v>
      </c>
      <c r="Q29" s="35">
        <v>36984</v>
      </c>
      <c r="R29" s="36">
        <v>8538</v>
      </c>
      <c r="S29" s="36">
        <v>8535</v>
      </c>
      <c r="T29" s="60"/>
    </row>
    <row r="30" spans="2:21" ht="14.5" x14ac:dyDescent="0.35">
      <c r="B30" s="80" t="s">
        <v>37</v>
      </c>
      <c r="C30" s="36">
        <v>4581</v>
      </c>
      <c r="D30" s="36">
        <v>4857</v>
      </c>
      <c r="E30" s="36">
        <v>4583</v>
      </c>
      <c r="F30" s="36">
        <v>5628</v>
      </c>
      <c r="G30" s="35">
        <v>19649</v>
      </c>
      <c r="H30" s="36">
        <v>5675</v>
      </c>
      <c r="I30" s="36">
        <v>7010</v>
      </c>
      <c r="J30" s="36">
        <v>7994</v>
      </c>
      <c r="K30" s="36">
        <v>8776</v>
      </c>
      <c r="L30" s="35">
        <v>29455</v>
      </c>
      <c r="M30" s="36">
        <v>13719</v>
      </c>
      <c r="N30" s="36">
        <v>15543</v>
      </c>
      <c r="O30" s="36">
        <v>14930</v>
      </c>
      <c r="P30" s="36">
        <v>14791</v>
      </c>
      <c r="Q30" s="35">
        <v>58983</v>
      </c>
      <c r="R30" s="36">
        <v>16380</v>
      </c>
      <c r="S30" s="36">
        <v>15681</v>
      </c>
      <c r="T30" s="60"/>
    </row>
    <row r="31" spans="2:21" ht="16.5" x14ac:dyDescent="0.35">
      <c r="B31" s="81" t="s">
        <v>76</v>
      </c>
      <c r="C31" s="36">
        <v>750</v>
      </c>
      <c r="D31" s="36">
        <v>2714</v>
      </c>
      <c r="E31" s="36">
        <v>335</v>
      </c>
      <c r="F31" s="36">
        <v>1115</v>
      </c>
      <c r="G31" s="35">
        <v>4914</v>
      </c>
      <c r="H31" s="36">
        <v>2204</v>
      </c>
      <c r="I31" s="36">
        <v>112</v>
      </c>
      <c r="J31" s="36">
        <v>4049</v>
      </c>
      <c r="K31" s="36">
        <v>4113</v>
      </c>
      <c r="L31" s="35">
        <v>10478</v>
      </c>
      <c r="M31" s="36">
        <v>3941.8739999999998</v>
      </c>
      <c r="N31" s="36">
        <v>6172.3986799999993</v>
      </c>
      <c r="O31" s="36">
        <v>2938.4940000000001</v>
      </c>
      <c r="P31" s="36">
        <v>3298.1950000000002</v>
      </c>
      <c r="Q31" s="35">
        <v>16350.961679999999</v>
      </c>
      <c r="R31" s="36">
        <v>474.03300000000002</v>
      </c>
      <c r="S31" s="36">
        <v>0</v>
      </c>
      <c r="T31" s="60"/>
    </row>
    <row r="32" spans="2:21" ht="14.5" x14ac:dyDescent="0.35">
      <c r="B32" s="80" t="s">
        <v>38</v>
      </c>
      <c r="C32" s="36">
        <v>2487</v>
      </c>
      <c r="D32" s="36">
        <v>1711</v>
      </c>
      <c r="E32" s="36">
        <v>2936</v>
      </c>
      <c r="F32" s="36">
        <v>11145</v>
      </c>
      <c r="G32" s="35">
        <v>18279</v>
      </c>
      <c r="H32" s="36">
        <v>6499</v>
      </c>
      <c r="I32" s="36">
        <v>7055</v>
      </c>
      <c r="J32" s="36">
        <v>6382</v>
      </c>
      <c r="K32" s="36">
        <v>3059</v>
      </c>
      <c r="L32" s="35">
        <v>22995</v>
      </c>
      <c r="M32" s="36">
        <v>3005</v>
      </c>
      <c r="N32" s="36">
        <v>4129</v>
      </c>
      <c r="O32" s="36">
        <v>5610</v>
      </c>
      <c r="P32" s="36">
        <v>5600</v>
      </c>
      <c r="Q32" s="35">
        <v>18344</v>
      </c>
      <c r="R32" s="36">
        <v>8681</v>
      </c>
      <c r="S32" s="36">
        <v>7515</v>
      </c>
      <c r="T32" s="60"/>
    </row>
    <row r="33" spans="2:21" ht="15" customHeight="1" x14ac:dyDescent="0.35">
      <c r="B33" s="80" t="s">
        <v>77</v>
      </c>
      <c r="C33" s="36">
        <v>1311</v>
      </c>
      <c r="D33" s="36">
        <v>1716</v>
      </c>
      <c r="E33" s="36">
        <v>1227</v>
      </c>
      <c r="F33" s="36">
        <v>1211</v>
      </c>
      <c r="G33" s="35">
        <v>5465</v>
      </c>
      <c r="H33" s="36">
        <v>4760</v>
      </c>
      <c r="I33" s="36">
        <v>5364</v>
      </c>
      <c r="J33" s="36">
        <v>6563</v>
      </c>
      <c r="K33" s="36">
        <v>6669</v>
      </c>
      <c r="L33" s="35">
        <v>23356</v>
      </c>
      <c r="M33" s="36">
        <v>2036.0706881822639</v>
      </c>
      <c r="N33" s="36">
        <v>278.25799999999998</v>
      </c>
      <c r="O33" s="36">
        <v>503.53399999999999</v>
      </c>
      <c r="P33" s="36">
        <v>579.38799999999992</v>
      </c>
      <c r="Q33" s="35">
        <v>3397.2506881822637</v>
      </c>
      <c r="R33" s="36">
        <v>493.75400000000002</v>
      </c>
      <c r="S33" s="36">
        <v>951.20400000000006</v>
      </c>
      <c r="T33" s="60"/>
    </row>
    <row r="34" spans="2:21" ht="15" customHeight="1" x14ac:dyDescent="0.35">
      <c r="B34" s="80" t="s">
        <v>78</v>
      </c>
      <c r="C34" s="36"/>
      <c r="D34" s="36"/>
      <c r="E34" s="36"/>
      <c r="F34" s="36"/>
      <c r="G34" s="35"/>
      <c r="H34" s="36">
        <v>6194</v>
      </c>
      <c r="I34" s="36">
        <v>2027</v>
      </c>
      <c r="J34" s="36">
        <v>600.84199999999998</v>
      </c>
      <c r="K34" s="36">
        <v>297</v>
      </c>
      <c r="L34" s="35">
        <v>9118.8420000000006</v>
      </c>
      <c r="M34" s="34">
        <v>793.43599999999992</v>
      </c>
      <c r="N34" s="34">
        <v>2971.2569999999996</v>
      </c>
      <c r="O34" s="34">
        <v>1995.7839999999999</v>
      </c>
      <c r="P34" s="34">
        <v>7518.5290000000005</v>
      </c>
      <c r="Q34" s="35">
        <v>13280.005999999999</v>
      </c>
      <c r="R34" s="36">
        <v>3883.0819999999994</v>
      </c>
      <c r="S34" s="36">
        <v>5721.1190000000006</v>
      </c>
      <c r="T34" s="60"/>
    </row>
    <row r="35" spans="2:21" ht="14.5" x14ac:dyDescent="0.35">
      <c r="B35" s="82" t="s">
        <v>79</v>
      </c>
      <c r="C35" s="36"/>
      <c r="D35" s="36"/>
      <c r="E35" s="34">
        <v>649</v>
      </c>
      <c r="F35" s="34">
        <v>-44</v>
      </c>
      <c r="G35" s="35">
        <v>605</v>
      </c>
      <c r="H35" s="36">
        <v>818</v>
      </c>
      <c r="I35" s="36">
        <v>-72</v>
      </c>
      <c r="J35" s="34">
        <v>-296</v>
      </c>
      <c r="K35" s="34">
        <v>-105</v>
      </c>
      <c r="L35" s="35">
        <v>345</v>
      </c>
      <c r="M35" s="36">
        <v>-442</v>
      </c>
      <c r="N35" s="36">
        <v>216</v>
      </c>
      <c r="O35" s="36">
        <v>0</v>
      </c>
      <c r="P35" s="36">
        <v>0</v>
      </c>
      <c r="Q35" s="35">
        <v>-226</v>
      </c>
      <c r="R35" s="36">
        <v>-11</v>
      </c>
      <c r="S35" s="36">
        <v>0</v>
      </c>
      <c r="T35" s="6"/>
      <c r="U35" s="6"/>
    </row>
    <row r="36" spans="2:21" ht="14.5" x14ac:dyDescent="0.35">
      <c r="B36" s="82" t="s">
        <v>80</v>
      </c>
      <c r="C36" s="36">
        <v>36511</v>
      </c>
      <c r="D36" s="36"/>
      <c r="E36" s="36"/>
      <c r="F36" s="36"/>
      <c r="G36" s="35">
        <v>36511</v>
      </c>
      <c r="H36" s="36">
        <v>5000</v>
      </c>
      <c r="I36" s="36"/>
      <c r="J36" s="36"/>
      <c r="K36" s="36"/>
      <c r="L36" s="35">
        <v>5000</v>
      </c>
      <c r="M36" s="36">
        <v>0</v>
      </c>
      <c r="N36" s="36">
        <v>0</v>
      </c>
      <c r="O36" s="36">
        <v>0</v>
      </c>
      <c r="P36" s="36">
        <v>0</v>
      </c>
      <c r="Q36" s="35">
        <v>0</v>
      </c>
      <c r="R36" s="36">
        <v>0</v>
      </c>
      <c r="S36" s="36">
        <v>0</v>
      </c>
      <c r="T36" s="6"/>
      <c r="U36" s="6"/>
    </row>
    <row r="37" spans="2:21" ht="5.25" customHeight="1" x14ac:dyDescent="0.35">
      <c r="L37" s="62"/>
      <c r="M37" s="71"/>
      <c r="N37" s="71"/>
      <c r="O37" s="71"/>
      <c r="P37" s="71"/>
      <c r="Q37" s="62"/>
      <c r="R37" s="71"/>
      <c r="S37" s="71"/>
    </row>
    <row r="38" spans="2:21" ht="14.5" x14ac:dyDescent="0.35">
      <c r="B38" s="72" t="s">
        <v>58</v>
      </c>
      <c r="C38" s="73">
        <v>13650</v>
      </c>
      <c r="D38" s="73">
        <v>14902</v>
      </c>
      <c r="E38" s="73">
        <v>21343</v>
      </c>
      <c r="F38" s="73">
        <v>18324</v>
      </c>
      <c r="G38" s="73">
        <v>68219</v>
      </c>
      <c r="H38" s="73">
        <v>16370</v>
      </c>
      <c r="I38" s="73">
        <v>20891</v>
      </c>
      <c r="J38" s="73">
        <v>27769.842000000001</v>
      </c>
      <c r="K38" s="73">
        <v>28191</v>
      </c>
      <c r="L38" s="73">
        <v>93221.842000000004</v>
      </c>
      <c r="M38" s="73">
        <v>23308.380688182264</v>
      </c>
      <c r="N38" s="73">
        <v>21324.913679999998</v>
      </c>
      <c r="O38" s="73">
        <v>29524.811999999998</v>
      </c>
      <c r="P38" s="73">
        <v>32351.112000000001</v>
      </c>
      <c r="Q38" s="73">
        <v>106510.21836818225</v>
      </c>
      <c r="R38" s="73">
        <v>32475.868999999999</v>
      </c>
      <c r="S38" s="73">
        <v>28346.323000000004</v>
      </c>
      <c r="T38" s="19">
        <f>S38/R38-1</f>
        <v>-0.12715736721317583</v>
      </c>
      <c r="U38" s="19">
        <f>S38/N38-1</f>
        <v>0.32925851074300838</v>
      </c>
    </row>
    <row r="39" spans="2:21" ht="14.5" x14ac:dyDescent="0.35">
      <c r="B39" s="74" t="s">
        <v>59</v>
      </c>
      <c r="C39" s="83">
        <v>0.20638976669640291</v>
      </c>
      <c r="D39" s="83">
        <v>0.17875178427915123</v>
      </c>
      <c r="E39" s="83">
        <v>0.22613422050814774</v>
      </c>
      <c r="F39" s="83">
        <v>0.20706254590654841</v>
      </c>
      <c r="G39" s="83">
        <v>0.2052433803376246</v>
      </c>
      <c r="H39" s="83">
        <v>0.1923845340227994</v>
      </c>
      <c r="I39" s="83">
        <v>0.21426886429604405</v>
      </c>
      <c r="J39" s="83">
        <v>0.24964348513997017</v>
      </c>
      <c r="K39" s="83">
        <v>0.25148306407728882</v>
      </c>
      <c r="L39" s="83">
        <v>0.22965230608534562</v>
      </c>
      <c r="M39" s="83">
        <v>0.20414430955877122</v>
      </c>
      <c r="N39" s="83">
        <v>0.17339019806810418</v>
      </c>
      <c r="O39" s="83">
        <v>0.20899858425121046</v>
      </c>
      <c r="P39" s="83">
        <v>0.23081887584012328</v>
      </c>
      <c r="Q39" s="83">
        <v>0.20538425030984447</v>
      </c>
      <c r="R39" s="83">
        <v>0.22804486342251246</v>
      </c>
      <c r="S39" s="83">
        <v>0.20027641730725754</v>
      </c>
      <c r="T39" s="28">
        <f>(S39-R39)*10000</f>
        <v>-277.6844611525492</v>
      </c>
      <c r="U39" s="28">
        <f>(S39-N39)*10000</f>
        <v>268.86219239153354</v>
      </c>
    </row>
    <row r="40" spans="2:21" ht="14.5" x14ac:dyDescent="0.35">
      <c r="H40" s="19"/>
      <c r="I40" s="19"/>
      <c r="J40" s="19"/>
      <c r="K40" s="19"/>
      <c r="L40" s="19"/>
      <c r="M40" s="19"/>
      <c r="N40" s="19"/>
      <c r="O40" s="19"/>
      <c r="P40" s="19"/>
      <c r="Q40" s="19"/>
      <c r="R40" s="19"/>
      <c r="S40" s="19"/>
    </row>
    <row r="41" spans="2:21" ht="14.5" x14ac:dyDescent="0.35">
      <c r="C41" s="19"/>
      <c r="D41" s="19"/>
      <c r="E41" s="19"/>
      <c r="F41" s="19"/>
      <c r="H41" s="28"/>
      <c r="I41" s="28"/>
      <c r="J41" s="28"/>
      <c r="K41" s="28"/>
      <c r="M41" s="28"/>
      <c r="N41" s="28"/>
      <c r="O41" s="28"/>
      <c r="P41" s="28"/>
      <c r="R41" s="28"/>
      <c r="S41" s="28"/>
    </row>
    <row r="42" spans="2:21" ht="61.5" customHeight="1" x14ac:dyDescent="0.35">
      <c r="B42" s="108" t="s">
        <v>81</v>
      </c>
      <c r="C42" s="108"/>
      <c r="D42" s="108"/>
      <c r="E42" s="108"/>
      <c r="F42" s="108"/>
      <c r="G42" s="108"/>
      <c r="H42" s="108"/>
      <c r="I42" s="108"/>
      <c r="J42" s="108"/>
      <c r="L42" s="84"/>
      <c r="M42" s="85"/>
      <c r="N42" s="60"/>
      <c r="Q42" s="84"/>
    </row>
    <row r="43" spans="2:21" ht="51" customHeight="1" x14ac:dyDescent="0.35">
      <c r="B43" s="108" t="s">
        <v>82</v>
      </c>
      <c r="C43" s="108"/>
      <c r="D43" s="108"/>
      <c r="E43" s="108"/>
      <c r="F43" s="108"/>
      <c r="G43" s="108"/>
      <c r="H43" s="108"/>
      <c r="I43" s="108"/>
      <c r="J43" s="58"/>
      <c r="K43" s="86"/>
      <c r="L43" s="86"/>
      <c r="N43" s="60"/>
      <c r="O43" s="58"/>
      <c r="P43" s="58"/>
      <c r="Q43" s="86"/>
      <c r="R43" s="58"/>
      <c r="S43" s="58"/>
    </row>
    <row r="44" spans="2:21" ht="119.25" customHeight="1" x14ac:dyDescent="0.35">
      <c r="B44" s="108" t="s">
        <v>107</v>
      </c>
      <c r="C44" s="108"/>
      <c r="D44" s="108"/>
      <c r="E44" s="108"/>
      <c r="F44" s="108"/>
      <c r="G44" s="108"/>
      <c r="H44" s="108"/>
      <c r="I44" s="108"/>
      <c r="J44" s="108"/>
    </row>
    <row r="45" spans="2:21" ht="64.5" customHeight="1" x14ac:dyDescent="0.35">
      <c r="B45" s="109" t="s">
        <v>108</v>
      </c>
      <c r="C45" s="109"/>
      <c r="D45" s="109"/>
      <c r="E45" s="109"/>
      <c r="F45" s="109"/>
      <c r="G45" s="109"/>
      <c r="H45" s="109"/>
      <c r="I45" s="109"/>
      <c r="J45" s="88"/>
      <c r="O45" s="88"/>
      <c r="P45" s="88"/>
      <c r="R45" s="88"/>
      <c r="S45" s="88"/>
    </row>
    <row r="46" spans="2:21" ht="14.5" x14ac:dyDescent="0.35">
      <c r="B46" s="109"/>
      <c r="C46" s="109"/>
      <c r="D46" s="109"/>
      <c r="E46" s="109"/>
      <c r="F46" s="109"/>
      <c r="G46" s="109"/>
      <c r="H46" s="109"/>
      <c r="I46" s="109"/>
      <c r="J46" s="109"/>
      <c r="K46" s="109"/>
      <c r="L46" s="88"/>
      <c r="Q46" s="88"/>
    </row>
    <row r="47" spans="2:21" ht="14.5" x14ac:dyDescent="0.35">
      <c r="B47" s="88"/>
      <c r="C47" s="88"/>
      <c r="D47" s="88"/>
      <c r="E47" s="88"/>
      <c r="F47" s="88"/>
      <c r="G47" s="88"/>
      <c r="H47" s="89"/>
      <c r="I47" s="88"/>
      <c r="J47" s="88"/>
      <c r="K47" s="88"/>
      <c r="L47" s="90"/>
      <c r="M47" s="89"/>
      <c r="N47" s="88"/>
      <c r="O47" s="88"/>
      <c r="P47" s="88"/>
      <c r="Q47" s="90"/>
      <c r="R47" s="88"/>
      <c r="S47" s="88"/>
    </row>
    <row r="48" spans="2:21" ht="14.5" x14ac:dyDescent="0.35">
      <c r="B48" s="87"/>
      <c r="C48" s="87"/>
      <c r="D48" s="87"/>
      <c r="E48" s="87"/>
      <c r="F48" s="87"/>
      <c r="G48" s="87"/>
      <c r="H48" s="87"/>
      <c r="I48" s="87"/>
      <c r="J48" s="87"/>
      <c r="K48" s="87"/>
      <c r="L48" s="87"/>
      <c r="M48" s="87"/>
      <c r="N48" s="87"/>
      <c r="O48" s="87"/>
      <c r="P48" s="87"/>
      <c r="Q48" s="87"/>
      <c r="R48" s="87"/>
      <c r="S48" s="87"/>
    </row>
  </sheetData>
  <mergeCells count="6">
    <mergeCell ref="B46:K46"/>
    <mergeCell ref="B13:B14"/>
    <mergeCell ref="B42:J42"/>
    <mergeCell ref="B43:I43"/>
    <mergeCell ref="B44:J44"/>
    <mergeCell ref="B45:I45"/>
  </mergeCells>
  <hyperlinks>
    <hyperlink ref="L4" location="'&gt;&gt;Metrics Home&gt;&gt;'!A1" display="HOME" xr:uid="{004AE16D-B866-46BA-83FA-6D858A458A5F}"/>
  </hyperlinks>
  <pageMargins left="0.2" right="0.2" top="0.25" bottom="0.25" header="0.3" footer="0.3"/>
  <pageSetup scale="4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6BA6-2D8B-4DD3-AF8C-A3C4BF7A6433}">
  <sheetPr>
    <tabColor rgb="FFFFFF00"/>
    <pageSetUpPr fitToPage="1"/>
  </sheetPr>
  <dimension ref="A1:Z51"/>
  <sheetViews>
    <sheetView showGridLines="0" zoomScale="80" zoomScaleNormal="80" workbookViewId="0">
      <selection activeCell="S10" sqref="S10"/>
    </sheetView>
  </sheetViews>
  <sheetFormatPr defaultColWidth="0" defaultRowHeight="15" customHeight="1" zeroHeight="1" outlineLevelRow="1" outlineLevelCol="1" x14ac:dyDescent="0.35"/>
  <cols>
    <col min="1" max="1" width="43.1796875" style="3" customWidth="1"/>
    <col min="2" max="2" width="9.1796875" style="3" hidden="1" customWidth="1" outlineLevel="1"/>
    <col min="3" max="3" width="10.26953125" style="3" hidden="1" customWidth="1" outlineLevel="1"/>
    <col min="4" max="4" width="9.26953125" style="3" hidden="1" customWidth="1" outlineLevel="1"/>
    <col min="5" max="5" width="11.26953125" style="3" hidden="1" customWidth="1" outlineLevel="1"/>
    <col min="6" max="6" width="10" style="3" hidden="1" customWidth="1" outlineLevel="1"/>
    <col min="7" max="7" width="12.26953125" style="3" hidden="1" customWidth="1" collapsed="1"/>
    <col min="8" max="8" width="10.26953125" style="3" hidden="1" customWidth="1"/>
    <col min="9" max="9" width="9.26953125" style="3" hidden="1" customWidth="1"/>
    <col min="10" max="10" width="11.26953125" style="3" hidden="1" customWidth="1"/>
    <col min="11" max="11" width="10" style="3" hidden="1" customWidth="1"/>
    <col min="12" max="12" width="12.26953125" style="3" customWidth="1" collapsed="1"/>
    <col min="13" max="13" width="10.26953125" style="3" customWidth="1"/>
    <col min="14" max="14" width="12.26953125" style="3" customWidth="1"/>
    <col min="15" max="15" width="11.26953125" style="3" customWidth="1"/>
    <col min="16" max="16" width="10" style="3" customWidth="1"/>
    <col min="17" max="18" width="11.26953125" style="3" customWidth="1"/>
    <col min="19" max="20" width="11.453125" style="3" customWidth="1"/>
    <col min="21" max="21" width="8.7265625" style="3" customWidth="1"/>
    <col min="22" max="25" width="8.7265625" style="3" hidden="1" customWidth="1"/>
    <col min="26" max="26" width="0" style="3" hidden="1" customWidth="1"/>
    <col min="27" max="16384" width="8.7265625" style="3" hidden="1"/>
  </cols>
  <sheetData>
    <row r="1" spans="1:20" ht="15" customHeight="1" x14ac:dyDescent="0.35"/>
    <row r="2" spans="1:20" ht="15" customHeight="1" x14ac:dyDescent="0.35"/>
    <row r="3" spans="1:20" ht="15" customHeight="1" x14ac:dyDescent="0.35"/>
    <row r="4" spans="1:20" ht="14.5" x14ac:dyDescent="0.35">
      <c r="K4" s="5" t="s">
        <v>6</v>
      </c>
      <c r="P4" s="5"/>
    </row>
    <row r="5" spans="1:20" ht="14.5" x14ac:dyDescent="0.35">
      <c r="A5" s="6" t="s">
        <v>83</v>
      </c>
    </row>
    <row r="6" spans="1:20" ht="14.5" x14ac:dyDescent="0.35">
      <c r="A6" s="111" t="s">
        <v>84</v>
      </c>
    </row>
    <row r="7" spans="1:20" ht="14.5" x14ac:dyDescent="0.35">
      <c r="A7" s="111"/>
      <c r="S7" s="6"/>
      <c r="T7" s="6"/>
    </row>
    <row r="8" spans="1:20" s="6" customFormat="1" ht="14.5" x14ac:dyDescent="0.35">
      <c r="B8" s="8" t="s">
        <v>9</v>
      </c>
      <c r="C8" s="8" t="s">
        <v>10</v>
      </c>
      <c r="D8" s="8" t="s">
        <v>11</v>
      </c>
      <c r="E8" s="8" t="s">
        <v>12</v>
      </c>
      <c r="F8" s="9" t="s">
        <v>13</v>
      </c>
      <c r="G8" s="8" t="s">
        <v>14</v>
      </c>
      <c r="H8" s="8" t="s">
        <v>15</v>
      </c>
      <c r="I8" s="8" t="s">
        <v>16</v>
      </c>
      <c r="J8" s="8" t="s">
        <v>17</v>
      </c>
      <c r="K8" s="9" t="s">
        <v>67</v>
      </c>
      <c r="L8" s="8" t="s">
        <v>19</v>
      </c>
      <c r="M8" s="8" t="s">
        <v>20</v>
      </c>
      <c r="N8" s="8" t="s">
        <v>21</v>
      </c>
      <c r="O8" s="8" t="s">
        <v>22</v>
      </c>
      <c r="P8" s="9" t="s">
        <v>23</v>
      </c>
      <c r="Q8" s="8" t="s">
        <v>24</v>
      </c>
      <c r="R8" s="8" t="s">
        <v>25</v>
      </c>
      <c r="S8" s="6" t="s">
        <v>26</v>
      </c>
      <c r="T8" s="6" t="s">
        <v>27</v>
      </c>
    </row>
    <row r="9" spans="1:20" s="6" customFormat="1" ht="14.5" x14ac:dyDescent="0.35">
      <c r="A9" s="11" t="s">
        <v>85</v>
      </c>
      <c r="F9" s="41"/>
      <c r="K9" s="41"/>
      <c r="P9" s="41"/>
      <c r="S9" s="3"/>
      <c r="T9" s="3"/>
    </row>
    <row r="10" spans="1:20" s="6" customFormat="1" ht="5.25" customHeight="1" x14ac:dyDescent="0.35">
      <c r="A10" s="11"/>
      <c r="F10" s="41"/>
      <c r="K10" s="41"/>
      <c r="P10" s="41"/>
    </row>
    <row r="11" spans="1:20" s="6" customFormat="1" ht="14.5" x14ac:dyDescent="0.35">
      <c r="A11" s="91" t="s">
        <v>49</v>
      </c>
      <c r="B11" s="92">
        <v>45521</v>
      </c>
      <c r="C11" s="92">
        <v>58038</v>
      </c>
      <c r="D11" s="92">
        <v>63517</v>
      </c>
      <c r="E11" s="92">
        <v>64855</v>
      </c>
      <c r="F11" s="92">
        <v>231931</v>
      </c>
      <c r="G11" s="92">
        <v>63289</v>
      </c>
      <c r="H11" s="92">
        <v>75556</v>
      </c>
      <c r="I11" s="92">
        <v>82793</v>
      </c>
      <c r="J11" s="92">
        <v>84297</v>
      </c>
      <c r="K11" s="92">
        <v>305935</v>
      </c>
      <c r="L11" s="92">
        <v>82745.075000000012</v>
      </c>
      <c r="M11" s="92">
        <v>89854.246999999988</v>
      </c>
      <c r="N11" s="92">
        <v>101262.94700000001</v>
      </c>
      <c r="O11" s="92">
        <v>97309.482000000018</v>
      </c>
      <c r="P11" s="92">
        <v>371171.75099999999</v>
      </c>
      <c r="Q11" s="92">
        <v>95204.662000000011</v>
      </c>
      <c r="R11" s="92">
        <v>93078.309000000008</v>
      </c>
      <c r="S11" s="19">
        <v>-2.2334547020396944E-2</v>
      </c>
      <c r="T11" s="19">
        <v>3.5881019625038091E-2</v>
      </c>
    </row>
    <row r="12" spans="1:20" s="6" customFormat="1" ht="14.5" x14ac:dyDescent="0.35">
      <c r="A12" s="93" t="s">
        <v>86</v>
      </c>
      <c r="B12" s="94"/>
      <c r="C12" s="94">
        <v>0.2749719909492323</v>
      </c>
      <c r="D12" s="94">
        <v>9.4403666563286137E-2</v>
      </c>
      <c r="E12" s="94">
        <v>2.1065226632240197E-2</v>
      </c>
      <c r="F12" s="95"/>
      <c r="G12" s="94">
        <v>-2.4146172230360086E-2</v>
      </c>
      <c r="H12" s="94">
        <v>0.19382515129011368</v>
      </c>
      <c r="I12" s="94">
        <v>9.5783260098470047E-2</v>
      </c>
      <c r="J12" s="94">
        <v>1.8165786962665909E-2</v>
      </c>
      <c r="K12" s="95"/>
      <c r="L12" s="94">
        <v>-1.8410204396360319E-2</v>
      </c>
      <c r="M12" s="94">
        <v>8.5916557571553032E-2</v>
      </c>
      <c r="N12" s="94">
        <v>0.12696895673723718</v>
      </c>
      <c r="O12" s="94">
        <v>-3.9041575592304256E-2</v>
      </c>
      <c r="P12" s="95"/>
      <c r="Q12" s="94">
        <v>-2.1630163440804373E-2</v>
      </c>
      <c r="R12" s="94">
        <v>-2.2334547020396944E-2</v>
      </c>
    </row>
    <row r="13" spans="1:20" s="6" customFormat="1" ht="7.5" customHeight="1" x14ac:dyDescent="0.35">
      <c r="F13" s="41"/>
      <c r="K13" s="41"/>
      <c r="P13" s="41"/>
    </row>
    <row r="14" spans="1:20" s="6" customFormat="1" ht="14.5" outlineLevel="1" x14ac:dyDescent="0.35">
      <c r="A14" s="6" t="s">
        <v>87</v>
      </c>
      <c r="B14" s="96"/>
      <c r="C14" s="96"/>
      <c r="D14" s="96"/>
      <c r="E14" s="97"/>
      <c r="F14" s="98"/>
      <c r="G14" s="96"/>
      <c r="H14" s="96"/>
      <c r="I14" s="96"/>
      <c r="J14" s="97"/>
      <c r="K14" s="98"/>
      <c r="L14" s="96"/>
      <c r="M14" s="96"/>
      <c r="N14" s="96"/>
      <c r="O14" s="97"/>
      <c r="P14" s="98"/>
      <c r="Q14" s="97"/>
      <c r="R14" s="97"/>
    </row>
    <row r="15" spans="1:20" s="6" customFormat="1" ht="14.5" x14ac:dyDescent="0.35">
      <c r="A15" s="3" t="s">
        <v>88</v>
      </c>
      <c r="B15" s="60">
        <v>14375.052631578948</v>
      </c>
      <c r="C15" s="60">
        <v>13929.119999999999</v>
      </c>
      <c r="D15" s="60">
        <v>14945.176470588236</v>
      </c>
      <c r="E15" s="60">
        <v>14684.150943396226</v>
      </c>
      <c r="F15" s="99">
        <v>28991.375</v>
      </c>
      <c r="G15" s="60">
        <v>12657.8</v>
      </c>
      <c r="H15" s="60">
        <v>14623.741935483869</v>
      </c>
      <c r="I15" s="60">
        <v>15284.861538461537</v>
      </c>
      <c r="J15" s="60">
        <v>14247.380281690141</v>
      </c>
      <c r="K15" s="99">
        <v>28459.069767441855</v>
      </c>
      <c r="L15" s="60">
        <v>13239.212000000001</v>
      </c>
      <c r="M15" s="60">
        <v>11594.096387096773</v>
      </c>
      <c r="N15" s="60">
        <v>12791.109094736843</v>
      </c>
      <c r="O15" s="60">
        <v>11337.027029126215</v>
      </c>
      <c r="P15" s="99">
        <v>24339.131213114753</v>
      </c>
      <c r="Q15" s="60">
        <v>10578.295777777779</v>
      </c>
      <c r="R15" s="60">
        <v>10342.034333333335</v>
      </c>
    </row>
    <row r="16" spans="1:20" s="6" customFormat="1" ht="7.5" customHeight="1" x14ac:dyDescent="0.35">
      <c r="F16" s="41"/>
      <c r="K16" s="41"/>
      <c r="P16" s="41"/>
    </row>
    <row r="17" spans="1:20" s="6" customFormat="1" ht="16.5" x14ac:dyDescent="0.35">
      <c r="A17" s="95" t="s">
        <v>89</v>
      </c>
      <c r="B17" s="100">
        <v>15</v>
      </c>
      <c r="C17" s="100">
        <v>18</v>
      </c>
      <c r="D17" s="100">
        <v>18</v>
      </c>
      <c r="E17" s="100">
        <v>20</v>
      </c>
      <c r="F17" s="100">
        <v>20</v>
      </c>
      <c r="G17" s="100">
        <v>20</v>
      </c>
      <c r="H17" s="100">
        <v>21</v>
      </c>
      <c r="I17" s="100">
        <v>22</v>
      </c>
      <c r="J17" s="100">
        <v>24</v>
      </c>
      <c r="K17" s="100">
        <v>24</v>
      </c>
      <c r="L17" s="100">
        <v>33</v>
      </c>
      <c r="M17" s="100">
        <v>31</v>
      </c>
      <c r="N17" s="100">
        <v>31</v>
      </c>
      <c r="O17" s="100">
        <v>34</v>
      </c>
      <c r="P17" s="100">
        <v>34</v>
      </c>
      <c r="Q17" s="100">
        <v>35</v>
      </c>
      <c r="R17" s="100">
        <v>38</v>
      </c>
    </row>
    <row r="18" spans="1:20" s="6" customFormat="1" ht="14.5" x14ac:dyDescent="0.35">
      <c r="A18" s="101" t="s">
        <v>90</v>
      </c>
      <c r="B18" s="28">
        <v>7</v>
      </c>
      <c r="C18" s="28">
        <v>8</v>
      </c>
      <c r="D18" s="28">
        <v>8</v>
      </c>
      <c r="E18" s="28">
        <v>8</v>
      </c>
      <c r="F18" s="35">
        <v>8</v>
      </c>
      <c r="G18" s="28">
        <v>8</v>
      </c>
      <c r="H18" s="28">
        <v>8</v>
      </c>
      <c r="I18" s="28">
        <v>8</v>
      </c>
      <c r="J18" s="28">
        <v>8</v>
      </c>
      <c r="K18" s="35">
        <v>8</v>
      </c>
      <c r="L18" s="28">
        <v>8</v>
      </c>
      <c r="M18" s="28">
        <v>9</v>
      </c>
      <c r="N18" s="28">
        <v>9</v>
      </c>
      <c r="O18" s="28">
        <v>10</v>
      </c>
      <c r="P18" s="35">
        <v>10</v>
      </c>
      <c r="Q18" s="34">
        <v>10</v>
      </c>
      <c r="R18" s="34">
        <v>10</v>
      </c>
    </row>
    <row r="19" spans="1:20" s="6" customFormat="1" ht="14.5" x14ac:dyDescent="0.35">
      <c r="A19" s="101" t="s">
        <v>91</v>
      </c>
      <c r="B19" s="28">
        <v>0</v>
      </c>
      <c r="C19" s="28">
        <v>1</v>
      </c>
      <c r="D19" s="28">
        <v>1</v>
      </c>
      <c r="E19" s="28">
        <v>2</v>
      </c>
      <c r="F19" s="35">
        <v>2</v>
      </c>
      <c r="G19" s="28">
        <v>2</v>
      </c>
      <c r="H19" s="28">
        <v>2</v>
      </c>
      <c r="I19" s="28">
        <v>2</v>
      </c>
      <c r="J19" s="28">
        <v>2</v>
      </c>
      <c r="K19" s="35">
        <v>2</v>
      </c>
      <c r="L19" s="28">
        <v>4</v>
      </c>
      <c r="M19" s="28">
        <v>3</v>
      </c>
      <c r="N19" s="28">
        <v>3</v>
      </c>
      <c r="O19" s="28">
        <v>3</v>
      </c>
      <c r="P19" s="35">
        <v>3</v>
      </c>
      <c r="Q19" s="34">
        <v>3</v>
      </c>
      <c r="R19" s="34">
        <v>3</v>
      </c>
    </row>
    <row r="20" spans="1:20" s="6" customFormat="1" ht="14.5" x14ac:dyDescent="0.35">
      <c r="A20" s="101" t="s">
        <v>92</v>
      </c>
      <c r="B20" s="28">
        <v>1</v>
      </c>
      <c r="C20" s="28">
        <v>2</v>
      </c>
      <c r="D20" s="28">
        <v>2</v>
      </c>
      <c r="E20" s="28">
        <v>2</v>
      </c>
      <c r="F20" s="35">
        <v>2</v>
      </c>
      <c r="G20" s="28">
        <v>2</v>
      </c>
      <c r="H20" s="28">
        <v>2</v>
      </c>
      <c r="I20" s="28">
        <v>3</v>
      </c>
      <c r="J20" s="28">
        <v>3</v>
      </c>
      <c r="K20" s="35">
        <v>3</v>
      </c>
      <c r="L20" s="28">
        <v>9</v>
      </c>
      <c r="M20" s="28">
        <v>3</v>
      </c>
      <c r="N20" s="28">
        <v>3</v>
      </c>
      <c r="O20" s="28">
        <v>3</v>
      </c>
      <c r="P20" s="35">
        <v>3</v>
      </c>
      <c r="Q20" s="34">
        <v>3</v>
      </c>
      <c r="R20" s="34">
        <v>3</v>
      </c>
    </row>
    <row r="21" spans="1:20" s="6" customFormat="1" ht="14.5" x14ac:dyDescent="0.35">
      <c r="A21" s="101" t="s">
        <v>93</v>
      </c>
      <c r="B21" s="28">
        <v>6</v>
      </c>
      <c r="C21" s="28">
        <v>6</v>
      </c>
      <c r="D21" s="28">
        <v>6</v>
      </c>
      <c r="E21" s="28">
        <v>6</v>
      </c>
      <c r="F21" s="35">
        <v>6</v>
      </c>
      <c r="G21" s="28">
        <v>6</v>
      </c>
      <c r="H21" s="28">
        <v>7</v>
      </c>
      <c r="I21" s="28">
        <v>7</v>
      </c>
      <c r="J21" s="28">
        <v>7</v>
      </c>
      <c r="K21" s="35">
        <v>7</v>
      </c>
      <c r="L21" s="28">
        <v>8</v>
      </c>
      <c r="M21" s="28">
        <v>8</v>
      </c>
      <c r="N21" s="28">
        <v>8</v>
      </c>
      <c r="O21" s="28">
        <v>8</v>
      </c>
      <c r="P21" s="35">
        <v>8</v>
      </c>
      <c r="Q21" s="34">
        <v>7</v>
      </c>
      <c r="R21" s="34">
        <v>7</v>
      </c>
    </row>
    <row r="22" spans="1:20" s="6" customFormat="1" ht="16.5" x14ac:dyDescent="0.35">
      <c r="A22" s="101" t="s">
        <v>94</v>
      </c>
      <c r="B22" s="28">
        <v>1</v>
      </c>
      <c r="C22" s="28">
        <v>1</v>
      </c>
      <c r="D22" s="28">
        <v>1</v>
      </c>
      <c r="E22" s="28">
        <v>2</v>
      </c>
      <c r="F22" s="35">
        <v>2</v>
      </c>
      <c r="G22" s="28">
        <v>2</v>
      </c>
      <c r="H22" s="28">
        <v>2</v>
      </c>
      <c r="I22" s="28">
        <v>2</v>
      </c>
      <c r="J22" s="28">
        <v>2</v>
      </c>
      <c r="K22" s="35">
        <v>2</v>
      </c>
      <c r="L22" s="28">
        <v>2</v>
      </c>
      <c r="M22" s="28">
        <v>2</v>
      </c>
      <c r="N22" s="28">
        <v>2</v>
      </c>
      <c r="O22" s="28">
        <v>4</v>
      </c>
      <c r="P22" s="35">
        <v>4</v>
      </c>
      <c r="Q22" s="34">
        <v>5</v>
      </c>
      <c r="R22" s="34">
        <v>5</v>
      </c>
    </row>
    <row r="23" spans="1:20" s="6" customFormat="1" ht="14.5" x14ac:dyDescent="0.35">
      <c r="A23" s="101" t="s">
        <v>95</v>
      </c>
      <c r="B23" s="28">
        <v>0</v>
      </c>
      <c r="C23" s="28">
        <v>0</v>
      </c>
      <c r="D23" s="28">
        <v>0</v>
      </c>
      <c r="E23" s="28">
        <v>0</v>
      </c>
      <c r="F23" s="35"/>
      <c r="G23" s="28">
        <v>0</v>
      </c>
      <c r="H23" s="28">
        <v>0</v>
      </c>
      <c r="I23" s="28">
        <v>0</v>
      </c>
      <c r="J23" s="28">
        <v>0</v>
      </c>
      <c r="K23" s="35">
        <v>0</v>
      </c>
      <c r="L23" s="28">
        <v>0</v>
      </c>
      <c r="M23" s="28">
        <v>4</v>
      </c>
      <c r="N23" s="28">
        <v>4</v>
      </c>
      <c r="O23" s="28">
        <v>4</v>
      </c>
      <c r="P23" s="35">
        <v>4</v>
      </c>
      <c r="Q23" s="34">
        <v>4</v>
      </c>
      <c r="R23" s="34">
        <v>4</v>
      </c>
    </row>
    <row r="24" spans="1:20" s="6" customFormat="1" ht="15" customHeight="1" x14ac:dyDescent="0.35">
      <c r="A24" s="101" t="s">
        <v>96</v>
      </c>
      <c r="B24" s="28">
        <v>0</v>
      </c>
      <c r="C24" s="28">
        <v>0</v>
      </c>
      <c r="D24" s="28">
        <v>0</v>
      </c>
      <c r="E24" s="28">
        <v>0</v>
      </c>
      <c r="F24" s="35">
        <v>0</v>
      </c>
      <c r="G24" s="28">
        <v>0</v>
      </c>
      <c r="H24" s="28">
        <v>0</v>
      </c>
      <c r="I24" s="28">
        <v>0</v>
      </c>
      <c r="J24" s="28">
        <v>2</v>
      </c>
      <c r="K24" s="35">
        <v>2</v>
      </c>
      <c r="L24" s="28">
        <v>2</v>
      </c>
      <c r="M24" s="28">
        <v>2</v>
      </c>
      <c r="N24" s="28">
        <v>2</v>
      </c>
      <c r="O24" s="28">
        <v>2</v>
      </c>
      <c r="P24" s="35">
        <v>2</v>
      </c>
      <c r="Q24" s="34">
        <v>3</v>
      </c>
      <c r="R24" s="34">
        <v>4</v>
      </c>
    </row>
    <row r="25" spans="1:20" s="6" customFormat="1" thickBot="1" x14ac:dyDescent="0.4">
      <c r="A25" s="101" t="s">
        <v>97</v>
      </c>
      <c r="B25" s="34"/>
      <c r="C25" s="34"/>
      <c r="D25" s="97"/>
      <c r="E25" s="97"/>
      <c r="F25" s="35"/>
      <c r="G25" s="34"/>
      <c r="H25" s="34"/>
      <c r="I25" s="97"/>
      <c r="J25" s="97"/>
      <c r="K25" s="35"/>
      <c r="L25" s="34"/>
      <c r="M25" s="34"/>
      <c r="N25" s="97"/>
      <c r="O25" s="97"/>
      <c r="P25" s="35"/>
      <c r="Q25" s="97"/>
      <c r="R25" s="102">
        <v>2</v>
      </c>
    </row>
    <row r="26" spans="1:20" ht="14.5" x14ac:dyDescent="0.35">
      <c r="A26" s="103"/>
      <c r="B26" s="103"/>
      <c r="C26" s="103"/>
      <c r="D26" s="103"/>
      <c r="E26" s="103"/>
      <c r="F26" s="104"/>
      <c r="G26" s="103"/>
      <c r="H26" s="103"/>
      <c r="I26" s="103"/>
      <c r="J26" s="103"/>
      <c r="K26" s="104"/>
      <c r="L26" s="103"/>
      <c r="M26" s="103"/>
      <c r="N26" s="103"/>
      <c r="O26" s="103"/>
      <c r="P26" s="104"/>
      <c r="Q26" s="103"/>
      <c r="R26" s="103"/>
    </row>
    <row r="27" spans="1:20" s="6" customFormat="1" ht="14.5" x14ac:dyDescent="0.35">
      <c r="B27" s="8" t="s">
        <v>9</v>
      </c>
      <c r="C27" s="8" t="s">
        <v>10</v>
      </c>
      <c r="D27" s="8" t="s">
        <v>11</v>
      </c>
      <c r="E27" s="8" t="s">
        <v>12</v>
      </c>
      <c r="F27" s="9" t="s">
        <v>13</v>
      </c>
      <c r="G27" s="8" t="s">
        <v>14</v>
      </c>
      <c r="H27" s="8" t="s">
        <v>15</v>
      </c>
      <c r="I27" s="8" t="s">
        <v>16</v>
      </c>
      <c r="J27" s="8" t="s">
        <v>17</v>
      </c>
      <c r="K27" s="9" t="s">
        <v>67</v>
      </c>
      <c r="L27" s="8" t="s">
        <v>19</v>
      </c>
      <c r="M27" s="8" t="s">
        <v>20</v>
      </c>
      <c r="N27" s="8" t="s">
        <v>21</v>
      </c>
      <c r="O27" s="8" t="s">
        <v>22</v>
      </c>
      <c r="P27" s="9" t="s">
        <v>23</v>
      </c>
      <c r="Q27" s="8" t="s">
        <v>24</v>
      </c>
      <c r="R27" s="8" t="s">
        <v>25</v>
      </c>
    </row>
    <row r="28" spans="1:20" s="6" customFormat="1" ht="14.5" x14ac:dyDescent="0.35">
      <c r="A28" s="11" t="s">
        <v>98</v>
      </c>
      <c r="F28" s="41"/>
      <c r="K28" s="41"/>
      <c r="P28" s="41"/>
    </row>
    <row r="29" spans="1:20" s="6" customFormat="1" ht="5.25" customHeight="1" x14ac:dyDescent="0.35">
      <c r="A29" s="11"/>
      <c r="F29" s="41"/>
      <c r="K29" s="41"/>
      <c r="P29" s="41"/>
    </row>
    <row r="30" spans="1:20" s="6" customFormat="1" ht="14.5" x14ac:dyDescent="0.35">
      <c r="A30" s="91" t="s">
        <v>50</v>
      </c>
      <c r="B30" s="92">
        <v>30342</v>
      </c>
      <c r="C30" s="92">
        <v>39473</v>
      </c>
      <c r="D30" s="92">
        <v>41526</v>
      </c>
      <c r="E30" s="92">
        <v>37142</v>
      </c>
      <c r="F30" s="92">
        <v>148483</v>
      </c>
      <c r="G30" s="92">
        <v>37933</v>
      </c>
      <c r="H30" s="92">
        <v>42114</v>
      </c>
      <c r="I30" s="92">
        <v>51465</v>
      </c>
      <c r="J30" s="92">
        <v>50239</v>
      </c>
      <c r="K30" s="92">
        <v>181751</v>
      </c>
      <c r="L30" s="92">
        <v>58414.256999999998</v>
      </c>
      <c r="M30" s="92">
        <v>61177.985999999997</v>
      </c>
      <c r="N30" s="92">
        <v>68670.73000000001</v>
      </c>
      <c r="O30" s="92">
        <v>75801.812000000005</v>
      </c>
      <c r="P30" s="92">
        <v>264064.78500000003</v>
      </c>
      <c r="Q30" s="92">
        <v>78954.467000000004</v>
      </c>
      <c r="R30" s="92">
        <v>79587.100000000006</v>
      </c>
      <c r="S30" s="19">
        <v>8.0126308749572939E-3</v>
      </c>
      <c r="T30" s="19">
        <v>0.30091075570876114</v>
      </c>
    </row>
    <row r="31" spans="1:20" s="6" customFormat="1" ht="14.5" x14ac:dyDescent="0.35">
      <c r="A31" s="93" t="s">
        <v>86</v>
      </c>
      <c r="B31" s="105"/>
      <c r="C31" s="105">
        <v>0.30093599630874701</v>
      </c>
      <c r="D31" s="105">
        <v>5.2010234844070524E-2</v>
      </c>
      <c r="E31" s="105">
        <v>-0.10557241246448013</v>
      </c>
      <c r="F31" s="95"/>
      <c r="G31" s="105">
        <v>2.1296645307199435E-2</v>
      </c>
      <c r="H31" s="105">
        <v>0.11022065220256771</v>
      </c>
      <c r="I31" s="105">
        <v>0.22204017666334241</v>
      </c>
      <c r="J31" s="105">
        <v>-2.3822014961624394E-2</v>
      </c>
      <c r="K31" s="106">
        <v>0.22405258514442727</v>
      </c>
      <c r="L31" s="105">
        <v>0.16272730348932107</v>
      </c>
      <c r="M31" s="105">
        <v>4.7312576448588661E-2</v>
      </c>
      <c r="N31" s="105">
        <v>0.12247451231885953</v>
      </c>
      <c r="O31" s="105">
        <v>0.10384456376100837</v>
      </c>
      <c r="P31" s="106">
        <v>0.45289316152318304</v>
      </c>
      <c r="Q31" s="105">
        <v>4.1590760389738524E-2</v>
      </c>
      <c r="R31" s="105">
        <v>8.0126308749572939E-3</v>
      </c>
    </row>
    <row r="32" spans="1:20" s="6" customFormat="1" ht="7.5" customHeight="1" x14ac:dyDescent="0.35">
      <c r="F32" s="41"/>
      <c r="K32" s="41"/>
      <c r="P32" s="41"/>
    </row>
    <row r="33" spans="1:21" s="6" customFormat="1" ht="16.149999999999999" customHeight="1" x14ac:dyDescent="0.35">
      <c r="A33" s="91" t="s">
        <v>99</v>
      </c>
      <c r="B33" s="92">
        <v>20616</v>
      </c>
      <c r="C33" s="92">
        <v>25329</v>
      </c>
      <c r="D33" s="92">
        <v>30865</v>
      </c>
      <c r="E33" s="92">
        <v>23640</v>
      </c>
      <c r="F33" s="92">
        <v>100450</v>
      </c>
      <c r="G33" s="92">
        <v>21801</v>
      </c>
      <c r="H33" s="92">
        <v>21943</v>
      </c>
      <c r="I33" s="92">
        <v>28445</v>
      </c>
      <c r="J33" s="92">
        <v>27802</v>
      </c>
      <c r="K33" s="92">
        <v>99991</v>
      </c>
      <c r="L33" s="92">
        <v>31430.925000000003</v>
      </c>
      <c r="M33" s="92">
        <v>33133.753000000019</v>
      </c>
      <c r="N33" s="92">
        <v>40005.052999999985</v>
      </c>
      <c r="O33" s="92">
        <v>42848.517999999982</v>
      </c>
      <c r="P33" s="92">
        <v>147418.24900000001</v>
      </c>
      <c r="Q33" s="92">
        <v>47205.337999999989</v>
      </c>
      <c r="R33" s="92">
        <v>48457.690999999992</v>
      </c>
      <c r="S33" s="19">
        <v>2.6529902190298937E-2</v>
      </c>
      <c r="T33" s="19">
        <v>0.46248724073001823</v>
      </c>
      <c r="U33" s="6" t="s">
        <v>8</v>
      </c>
    </row>
    <row r="34" spans="1:21" s="6" customFormat="1" ht="16.149999999999999" customHeight="1" x14ac:dyDescent="0.35">
      <c r="A34" s="91" t="s">
        <v>100</v>
      </c>
      <c r="B34" s="92">
        <v>9726</v>
      </c>
      <c r="C34" s="92">
        <v>14144</v>
      </c>
      <c r="D34" s="92">
        <v>10661</v>
      </c>
      <c r="E34" s="92">
        <v>13502</v>
      </c>
      <c r="F34" s="92">
        <v>48033</v>
      </c>
      <c r="G34" s="92">
        <v>16132</v>
      </c>
      <c r="H34" s="92">
        <v>20171</v>
      </c>
      <c r="I34" s="92">
        <v>23020</v>
      </c>
      <c r="J34" s="92">
        <v>22437</v>
      </c>
      <c r="K34" s="92">
        <v>81760</v>
      </c>
      <c r="L34" s="92">
        <v>26983.331999999995</v>
      </c>
      <c r="M34" s="92">
        <v>28044.232999999978</v>
      </c>
      <c r="N34" s="92">
        <v>28665.677000000025</v>
      </c>
      <c r="O34" s="92">
        <v>32953.294000000024</v>
      </c>
      <c r="P34" s="92">
        <v>116646.53600000002</v>
      </c>
      <c r="Q34" s="92">
        <v>31749.129000000015</v>
      </c>
      <c r="R34" s="92">
        <v>31129.409000000014</v>
      </c>
      <c r="S34" s="19">
        <v>-1.9519275631151967E-2</v>
      </c>
      <c r="T34" s="19">
        <v>0.11001106715951336</v>
      </c>
    </row>
    <row r="35" spans="1:21" s="6" customFormat="1" ht="17.25" customHeight="1" x14ac:dyDescent="0.35">
      <c r="A35" s="93" t="s">
        <v>86</v>
      </c>
      <c r="B35" s="105"/>
      <c r="C35" s="105">
        <v>0.22860884749708954</v>
      </c>
      <c r="D35" s="105">
        <v>0.21856370168581463</v>
      </c>
      <c r="E35" s="105">
        <v>-0.23408391381824067</v>
      </c>
      <c r="F35" s="95"/>
      <c r="G35" s="105">
        <v>-7.7791878172588813E-2</v>
      </c>
      <c r="H35" s="105">
        <v>6.5134626851979238E-3</v>
      </c>
      <c r="I35" s="105">
        <v>0.29631317504443322</v>
      </c>
      <c r="J35" s="105">
        <v>-2.2605027245561571E-2</v>
      </c>
      <c r="K35" s="106">
        <v>-4.5694375311100544E-3</v>
      </c>
      <c r="L35" s="105">
        <v>0.13052748003740744</v>
      </c>
      <c r="M35" s="105">
        <v>5.4176833803014635E-2</v>
      </c>
      <c r="N35" s="105">
        <v>0.20738067311602038</v>
      </c>
      <c r="O35" s="105">
        <v>7.1077646116354254E-2</v>
      </c>
      <c r="P35" s="106">
        <v>0.47431517836605308</v>
      </c>
      <c r="Q35" s="105">
        <v>0.10167959601309917</v>
      </c>
      <c r="R35" s="105">
        <v>2.6529902190298937E-2</v>
      </c>
    </row>
    <row r="36" spans="1:21" s="6" customFormat="1" ht="7.5" customHeight="1" x14ac:dyDescent="0.35">
      <c r="F36" s="41"/>
      <c r="K36" s="41"/>
      <c r="P36" s="41"/>
    </row>
    <row r="37" spans="1:21" s="6" customFormat="1" ht="14.5" outlineLevel="1" x14ac:dyDescent="0.35">
      <c r="F37" s="41"/>
      <c r="K37" s="41"/>
      <c r="P37" s="41"/>
    </row>
    <row r="38" spans="1:21" s="1" customFormat="1" ht="16.5" x14ac:dyDescent="0.35">
      <c r="A38" s="95" t="s">
        <v>101</v>
      </c>
      <c r="B38" s="100">
        <v>75700</v>
      </c>
      <c r="C38" s="100">
        <v>90700</v>
      </c>
      <c r="D38" s="100">
        <v>117700</v>
      </c>
      <c r="E38" s="100">
        <v>175700</v>
      </c>
      <c r="F38" s="100">
        <v>175700</v>
      </c>
      <c r="G38" s="100">
        <v>212700</v>
      </c>
      <c r="H38" s="100">
        <v>212700</v>
      </c>
      <c r="I38" s="100">
        <v>216700</v>
      </c>
      <c r="J38" s="100">
        <v>244700</v>
      </c>
      <c r="K38" s="100">
        <v>244700</v>
      </c>
      <c r="L38" s="100">
        <v>244700</v>
      </c>
      <c r="M38" s="100">
        <v>244700</v>
      </c>
      <c r="N38" s="100">
        <v>244700</v>
      </c>
      <c r="O38" s="100">
        <v>244700</v>
      </c>
      <c r="P38" s="100">
        <v>244700</v>
      </c>
      <c r="Q38" s="100">
        <v>255000</v>
      </c>
      <c r="R38" s="100">
        <v>255000</v>
      </c>
      <c r="T38" s="19"/>
    </row>
    <row r="39" spans="1:21" s="1" customFormat="1" ht="16.5" x14ac:dyDescent="0.35">
      <c r="A39" s="101" t="s">
        <v>102</v>
      </c>
      <c r="B39" s="34">
        <v>55000</v>
      </c>
      <c r="C39" s="34">
        <v>55000</v>
      </c>
      <c r="D39" s="34">
        <v>55000</v>
      </c>
      <c r="E39" s="34">
        <v>113000</v>
      </c>
      <c r="F39" s="35">
        <v>113000</v>
      </c>
      <c r="G39" s="34">
        <v>113000</v>
      </c>
      <c r="H39" s="34">
        <v>113000</v>
      </c>
      <c r="I39" s="34">
        <v>113000</v>
      </c>
      <c r="J39" s="34">
        <v>113000</v>
      </c>
      <c r="K39" s="35">
        <v>113000</v>
      </c>
      <c r="L39" s="34">
        <v>113000</v>
      </c>
      <c r="M39" s="34">
        <v>113000</v>
      </c>
      <c r="N39" s="34">
        <v>113000</v>
      </c>
      <c r="O39" s="34">
        <v>113000</v>
      </c>
      <c r="P39" s="35">
        <v>113000</v>
      </c>
      <c r="Q39" s="107">
        <v>108000</v>
      </c>
      <c r="R39" s="107">
        <v>108000</v>
      </c>
    </row>
    <row r="40" spans="1:21" s="1" customFormat="1" ht="14.5" x14ac:dyDescent="0.35">
      <c r="A40" s="101" t="s">
        <v>91</v>
      </c>
      <c r="B40" s="34">
        <v>17000</v>
      </c>
      <c r="C40" s="34">
        <v>17000</v>
      </c>
      <c r="D40" s="34">
        <v>17000</v>
      </c>
      <c r="E40" s="34">
        <v>17000</v>
      </c>
      <c r="F40" s="35">
        <v>17000</v>
      </c>
      <c r="G40" s="34">
        <v>54000</v>
      </c>
      <c r="H40" s="34">
        <v>54000</v>
      </c>
      <c r="I40" s="34">
        <v>54000</v>
      </c>
      <c r="J40" s="34">
        <v>54000</v>
      </c>
      <c r="K40" s="35">
        <v>54000</v>
      </c>
      <c r="L40" s="34">
        <v>54000</v>
      </c>
      <c r="M40" s="34">
        <v>54000</v>
      </c>
      <c r="N40" s="34">
        <v>54000</v>
      </c>
      <c r="O40" s="34">
        <v>54000</v>
      </c>
      <c r="P40" s="35">
        <v>54000</v>
      </c>
      <c r="Q40" s="107">
        <v>67000</v>
      </c>
      <c r="R40" s="107">
        <v>67000</v>
      </c>
    </row>
    <row r="41" spans="1:21" s="1" customFormat="1" ht="14.5" x14ac:dyDescent="0.35">
      <c r="A41" s="101" t="s">
        <v>92</v>
      </c>
      <c r="B41" s="34">
        <v>2000</v>
      </c>
      <c r="C41" s="34">
        <v>2000</v>
      </c>
      <c r="D41" s="34">
        <v>16000</v>
      </c>
      <c r="E41" s="34">
        <v>16000</v>
      </c>
      <c r="F41" s="35">
        <v>16000</v>
      </c>
      <c r="G41" s="34">
        <v>16000</v>
      </c>
      <c r="H41" s="34">
        <v>16000</v>
      </c>
      <c r="I41" s="34">
        <v>20000</v>
      </c>
      <c r="J41" s="34">
        <v>42000</v>
      </c>
      <c r="K41" s="35">
        <v>42000</v>
      </c>
      <c r="L41" s="34">
        <v>42000</v>
      </c>
      <c r="M41" s="34">
        <v>42000</v>
      </c>
      <c r="N41" s="34">
        <v>42000</v>
      </c>
      <c r="O41" s="34">
        <v>42000</v>
      </c>
      <c r="P41" s="35">
        <v>42000</v>
      </c>
      <c r="Q41" s="107">
        <v>42000</v>
      </c>
      <c r="R41" s="107">
        <v>42000</v>
      </c>
    </row>
    <row r="42" spans="1:21" s="1" customFormat="1" ht="14.5" x14ac:dyDescent="0.35">
      <c r="A42" s="101" t="s">
        <v>93</v>
      </c>
      <c r="B42" s="34">
        <v>0</v>
      </c>
      <c r="C42" s="34">
        <v>15000</v>
      </c>
      <c r="D42" s="34">
        <v>28000</v>
      </c>
      <c r="E42" s="34">
        <v>28000</v>
      </c>
      <c r="F42" s="35">
        <v>28000</v>
      </c>
      <c r="G42" s="34">
        <v>28000</v>
      </c>
      <c r="H42" s="34">
        <v>28000</v>
      </c>
      <c r="I42" s="34">
        <v>28000</v>
      </c>
      <c r="J42" s="34">
        <v>28000</v>
      </c>
      <c r="K42" s="35">
        <v>28000</v>
      </c>
      <c r="L42" s="34">
        <v>28000</v>
      </c>
      <c r="M42" s="34">
        <v>28000</v>
      </c>
      <c r="N42" s="34">
        <v>28000</v>
      </c>
      <c r="O42" s="34">
        <v>28000</v>
      </c>
      <c r="P42" s="35">
        <v>28000</v>
      </c>
      <c r="Q42" s="107">
        <v>30000</v>
      </c>
      <c r="R42" s="107">
        <v>30000</v>
      </c>
    </row>
    <row r="43" spans="1:21" s="1" customFormat="1" ht="16.5" x14ac:dyDescent="0.35">
      <c r="A43" s="101" t="s">
        <v>103</v>
      </c>
      <c r="B43" s="34">
        <v>1700</v>
      </c>
      <c r="C43" s="34">
        <v>1700</v>
      </c>
      <c r="D43" s="34">
        <v>1700</v>
      </c>
      <c r="E43" s="34">
        <v>1700</v>
      </c>
      <c r="F43" s="35">
        <v>1700</v>
      </c>
      <c r="G43" s="34">
        <v>1700</v>
      </c>
      <c r="H43" s="34">
        <v>1700</v>
      </c>
      <c r="I43" s="34">
        <v>1700</v>
      </c>
      <c r="J43" s="34">
        <v>1700</v>
      </c>
      <c r="K43" s="35">
        <v>1700</v>
      </c>
      <c r="L43" s="34">
        <v>1700</v>
      </c>
      <c r="M43" s="34">
        <v>1700</v>
      </c>
      <c r="N43" s="34">
        <v>1700</v>
      </c>
      <c r="O43" s="34">
        <v>1700</v>
      </c>
      <c r="P43" s="35">
        <v>1700</v>
      </c>
      <c r="Q43" s="107">
        <v>2000</v>
      </c>
      <c r="R43" s="107">
        <v>2000</v>
      </c>
    </row>
    <row r="44" spans="1:21" s="1" customFormat="1" ht="14.5" x14ac:dyDescent="0.35">
      <c r="A44" s="101" t="s">
        <v>96</v>
      </c>
      <c r="B44" s="34"/>
      <c r="C44" s="34"/>
      <c r="D44" s="34"/>
      <c r="E44" s="34"/>
      <c r="F44" s="35"/>
      <c r="G44" s="34">
        <v>0</v>
      </c>
      <c r="H44" s="34">
        <v>0</v>
      </c>
      <c r="I44" s="34">
        <v>0</v>
      </c>
      <c r="J44" s="34">
        <v>6000</v>
      </c>
      <c r="K44" s="35">
        <v>6000</v>
      </c>
      <c r="L44" s="34">
        <v>6000</v>
      </c>
      <c r="M44" s="34">
        <v>6000</v>
      </c>
      <c r="N44" s="34">
        <v>6000</v>
      </c>
      <c r="O44" s="34">
        <v>6000</v>
      </c>
      <c r="P44" s="35">
        <v>6000</v>
      </c>
      <c r="Q44" s="107">
        <v>6000</v>
      </c>
      <c r="R44" s="107">
        <v>6000</v>
      </c>
    </row>
    <row r="45" spans="1:21" ht="15" customHeight="1" x14ac:dyDescent="0.35"/>
    <row r="46" spans="1:21" ht="15" customHeight="1" x14ac:dyDescent="0.35"/>
    <row r="47" spans="1:21" ht="14.5" x14ac:dyDescent="0.35">
      <c r="A47" s="3" t="s">
        <v>104</v>
      </c>
    </row>
    <row r="48" spans="1:21" ht="14.5" x14ac:dyDescent="0.35">
      <c r="A48" s="3" t="s">
        <v>105</v>
      </c>
    </row>
    <row r="49" spans="1:1" ht="14.5" x14ac:dyDescent="0.35">
      <c r="A49" s="3" t="s">
        <v>106</v>
      </c>
    </row>
    <row r="50" spans="1:1" ht="15" customHeight="1" x14ac:dyDescent="0.35"/>
    <row r="51" spans="1:1" ht="15" customHeight="1" x14ac:dyDescent="0.35"/>
  </sheetData>
  <mergeCells count="1">
    <mergeCell ref="A6:A7"/>
  </mergeCells>
  <hyperlinks>
    <hyperlink ref="K4" location="'&gt;&gt;Metrics Home&gt;&gt;'!A1" display="HOME" xr:uid="{C4FD684F-8B29-44ED-B0A6-FD27BC32F4A7}"/>
  </hyperlinks>
  <pageMargins left="0.2" right="0.2" top="0.25" bottom="0.25" header="0.3" footer="0.3"/>
  <pageSetup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6D1960146A8D44B8E3DF7EEC180126" ma:contentTypeVersion="18" ma:contentTypeDescription="Create a new document." ma:contentTypeScope="" ma:versionID="3a84633a842e1131fa4e5dba3f70c9b1">
  <xsd:schema xmlns:xsd="http://www.w3.org/2001/XMLSchema" xmlns:xs="http://www.w3.org/2001/XMLSchema" xmlns:p="http://schemas.microsoft.com/office/2006/metadata/properties" xmlns:ns2="f38da7ce-f6fd-40f4-9978-d2b0dd665447" xmlns:ns3="f51ad710-171d-4a01-95d8-150e09d6e53d" targetNamespace="http://schemas.microsoft.com/office/2006/metadata/properties" ma:root="true" ma:fieldsID="ba9b554fa2a1fab75dbf592e2d653462" ns2:_="" ns3:_="">
    <xsd:import namespace="f38da7ce-f6fd-40f4-9978-d2b0dd665447"/>
    <xsd:import namespace="f51ad710-171d-4a01-95d8-150e09d6e5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8da7ce-f6fd-40f4-9978-d2b0dd665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aec58f-08ee-455e-9cca-b1daafc2fc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1ad710-171d-4a01-95d8-150e09d6e5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797d38-e30f-4304-97f5-34789f0f413e}" ma:internalName="TaxCatchAll" ma:showField="CatchAllData" ma:web="f51ad710-171d-4a01-95d8-150e09d6e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8da7ce-f6fd-40f4-9978-d2b0dd665447">
      <Terms xmlns="http://schemas.microsoft.com/office/infopath/2007/PartnerControls"/>
    </lcf76f155ced4ddcb4097134ff3c332f>
    <TaxCatchAll xmlns="f51ad710-171d-4a01-95d8-150e09d6e53d" xsi:nil="true"/>
  </documentManagement>
</p:properties>
</file>

<file path=customXml/itemProps1.xml><?xml version="1.0" encoding="utf-8"?>
<ds:datastoreItem xmlns:ds="http://schemas.openxmlformats.org/officeDocument/2006/customXml" ds:itemID="{A454B181-69D5-4904-8C47-C3820E59D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8da7ce-f6fd-40f4-9978-d2b0dd665447"/>
    <ds:schemaRef ds:uri="f51ad710-171d-4a01-95d8-150e09d6e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0F8E5F-211D-4E5C-B170-312343633E04}">
  <ds:schemaRefs>
    <ds:schemaRef ds:uri="http://schemas.microsoft.com/sharepoint/v3/contenttype/forms"/>
  </ds:schemaRefs>
</ds:datastoreItem>
</file>

<file path=customXml/itemProps3.xml><?xml version="1.0" encoding="utf-8"?>
<ds:datastoreItem xmlns:ds="http://schemas.openxmlformats.org/officeDocument/2006/customXml" ds:itemID="{BDB927C0-B003-4641-926C-B7A1B4B63034}">
  <ds:schemaRefs>
    <ds:schemaRef ds:uri="http://schemas.microsoft.com/office/2006/metadata/properties"/>
    <ds:schemaRef ds:uri="http://schemas.microsoft.com/office/infopath/2007/PartnerControls"/>
    <ds:schemaRef ds:uri="f38da7ce-f6fd-40f4-9978-d2b0dd665447"/>
    <ds:schemaRef ds:uri="f51ad710-171d-4a01-95d8-150e09d6e5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&gt;&gt;Metrics Home&gt;&gt;</vt:lpstr>
      <vt:lpstr>P&amp;L</vt:lpstr>
      <vt:lpstr>Non-GAAP</vt:lpstr>
      <vt:lpstr>Operating Metrics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Conti Koar</dc:creator>
  <cp:lastModifiedBy>Rebecca Conti Koar</cp:lastModifiedBy>
  <dcterms:created xsi:type="dcterms:W3CDTF">2024-08-01T14:16:17Z</dcterms:created>
  <dcterms:modified xsi:type="dcterms:W3CDTF">2024-08-02T15:56:42Z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0x0101000A6D1960146A8D44B8E3DF7EEC180126</vt:lpwstr>
  </property>
</Properties>
</file>